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ov\Desktop\Антонов\Отчеты\GOV отчеты по договорам\GOV отчеты по договорам 2023\Новая папка\"/>
    </mc:Choice>
  </mc:AlternateContent>
  <bookViews>
    <workbookView xWindow="360" yWindow="270" windowWidth="14940" windowHeight="9150" tabRatio="705" firstSheet="8" activeTab="29"/>
  </bookViews>
  <sheets>
    <sheet name="01" sheetId="78" r:id="rId1"/>
    <sheet name="01.1." sheetId="79" r:id="rId2"/>
    <sheet name="01.1.1." sheetId="80" r:id="rId3"/>
    <sheet name="02" sheetId="81" r:id="rId4"/>
    <sheet name="02.1." sheetId="82" r:id="rId5"/>
    <sheet name="02.1.1." sheetId="83" r:id="rId6"/>
    <sheet name="03" sheetId="84" r:id="rId7"/>
    <sheet name="03.1." sheetId="85" r:id="rId8"/>
    <sheet name="03.1.1." sheetId="86" r:id="rId9"/>
    <sheet name="04" sheetId="87" r:id="rId10"/>
    <sheet name="04.1." sheetId="88" r:id="rId11"/>
    <sheet name="04.1.1." sheetId="89" r:id="rId12"/>
    <sheet name="05" sheetId="90" r:id="rId13"/>
    <sheet name="05,1," sheetId="91" r:id="rId14"/>
    <sheet name="05.1.1. " sheetId="92" r:id="rId15"/>
    <sheet name="06" sheetId="93" r:id="rId16"/>
    <sheet name="06,1," sheetId="94" r:id="rId17"/>
    <sheet name="06.1.1." sheetId="95" r:id="rId18"/>
    <sheet name="07" sheetId="96" r:id="rId19"/>
    <sheet name="07,1," sheetId="97" r:id="rId20"/>
    <sheet name="07.1.1." sheetId="98" r:id="rId21"/>
    <sheet name="08" sheetId="99" r:id="rId22"/>
    <sheet name="08,1," sheetId="100" r:id="rId23"/>
    <sheet name="08.1.1." sheetId="101" r:id="rId24"/>
    <sheet name="09" sheetId="102" r:id="rId25"/>
    <sheet name="09,1," sheetId="103" r:id="rId26"/>
    <sheet name="09.1.1." sheetId="104" r:id="rId27"/>
    <sheet name="10" sheetId="105" r:id="rId28"/>
    <sheet name="10,1," sheetId="106" r:id="rId29"/>
    <sheet name="10.1.1." sheetId="107" r:id="rId30"/>
  </sheets>
  <calcPr calcId="162913"/>
</workbook>
</file>

<file path=xl/calcChain.xml><?xml version="1.0" encoding="utf-8"?>
<calcChain xmlns="http://schemas.openxmlformats.org/spreadsheetml/2006/main">
  <c r="I16" i="107" l="1"/>
  <c r="H16" i="107"/>
  <c r="C16" i="107"/>
  <c r="B16" i="107"/>
  <c r="G16" i="106"/>
  <c r="F16" i="106"/>
  <c r="C16" i="106"/>
  <c r="B16" i="106"/>
  <c r="P16" i="105"/>
  <c r="Q16" i="105"/>
  <c r="B2" i="106"/>
  <c r="J19" i="107"/>
  <c r="K19" i="107"/>
  <c r="F19" i="107"/>
  <c r="D19" i="107"/>
  <c r="A18" i="107"/>
  <c r="A17" i="107"/>
  <c r="A16" i="107"/>
  <c r="I15" i="107"/>
  <c r="H15" i="107"/>
  <c r="C15" i="107"/>
  <c r="B15" i="107"/>
  <c r="A15" i="107"/>
  <c r="I14" i="107"/>
  <c r="H14" i="107"/>
  <c r="C14" i="107"/>
  <c r="B14" i="107"/>
  <c r="A14" i="107"/>
  <c r="I13" i="107"/>
  <c r="C13" i="107"/>
  <c r="B13" i="107"/>
  <c r="A13" i="107"/>
  <c r="I12" i="107"/>
  <c r="H12" i="107"/>
  <c r="C12" i="107"/>
  <c r="B12" i="107"/>
  <c r="A12" i="107"/>
  <c r="I11" i="107"/>
  <c r="H11" i="107"/>
  <c r="C11" i="107"/>
  <c r="B11" i="107"/>
  <c r="A11" i="107"/>
  <c r="C10" i="107"/>
  <c r="B10" i="107"/>
  <c r="A10" i="107"/>
  <c r="C9" i="107"/>
  <c r="B9" i="107"/>
  <c r="A9" i="107"/>
  <c r="A8" i="107"/>
  <c r="C7" i="107"/>
  <c r="I7" i="107"/>
  <c r="B7" i="107"/>
  <c r="B19" i="107"/>
  <c r="A7" i="107"/>
  <c r="N19" i="106"/>
  <c r="J19" i="106"/>
  <c r="I18" i="106"/>
  <c r="H18" i="106"/>
  <c r="G18" i="106"/>
  <c r="F18" i="106"/>
  <c r="E18" i="106"/>
  <c r="D18" i="106"/>
  <c r="C18" i="106"/>
  <c r="Q18" i="106"/>
  <c r="B18" i="106"/>
  <c r="L18" i="106"/>
  <c r="A18" i="106"/>
  <c r="Q17" i="106"/>
  <c r="I17" i="106"/>
  <c r="G17" i="106"/>
  <c r="F17" i="106"/>
  <c r="H17" i="106"/>
  <c r="E17" i="106"/>
  <c r="C17" i="106"/>
  <c r="M17" i="106"/>
  <c r="B17" i="106"/>
  <c r="P17" i="106"/>
  <c r="A17" i="106"/>
  <c r="I16" i="106"/>
  <c r="E16" i="106"/>
  <c r="M16" i="106"/>
  <c r="L16" i="106"/>
  <c r="A16" i="106"/>
  <c r="H15" i="106"/>
  <c r="G15" i="106"/>
  <c r="I15" i="106"/>
  <c r="F15" i="106"/>
  <c r="D15" i="106"/>
  <c r="C15" i="106"/>
  <c r="E15" i="106"/>
  <c r="B15" i="106"/>
  <c r="L15" i="106"/>
  <c r="A15" i="106"/>
  <c r="G14" i="106"/>
  <c r="I14" i="106"/>
  <c r="F14" i="106"/>
  <c r="H14" i="106"/>
  <c r="C14" i="106"/>
  <c r="M14" i="106"/>
  <c r="B14" i="106"/>
  <c r="D14" i="106"/>
  <c r="A14" i="106"/>
  <c r="I13" i="106"/>
  <c r="G13" i="106"/>
  <c r="F13" i="106"/>
  <c r="H13" i="106"/>
  <c r="E13" i="106"/>
  <c r="C13" i="106"/>
  <c r="M13" i="106"/>
  <c r="B13" i="106"/>
  <c r="D13" i="106"/>
  <c r="A13" i="106"/>
  <c r="I12" i="106"/>
  <c r="H12" i="106"/>
  <c r="G12" i="106"/>
  <c r="F12" i="106"/>
  <c r="E12" i="106"/>
  <c r="D12" i="106"/>
  <c r="C12" i="106"/>
  <c r="M12" i="106"/>
  <c r="B12" i="106"/>
  <c r="L12" i="106"/>
  <c r="A12" i="106"/>
  <c r="H11" i="106"/>
  <c r="G11" i="106"/>
  <c r="I11" i="106"/>
  <c r="F11" i="106"/>
  <c r="D11" i="106"/>
  <c r="C11" i="106"/>
  <c r="E11" i="106"/>
  <c r="B11" i="106"/>
  <c r="L11" i="106"/>
  <c r="A11" i="106"/>
  <c r="G10" i="106"/>
  <c r="I10" i="106"/>
  <c r="F10" i="106"/>
  <c r="H10" i="106"/>
  <c r="C10" i="106"/>
  <c r="E10" i="106"/>
  <c r="B10" i="106"/>
  <c r="D10" i="106"/>
  <c r="A10" i="106"/>
  <c r="I9" i="106"/>
  <c r="G9" i="106"/>
  <c r="F9" i="106"/>
  <c r="H9" i="106"/>
  <c r="E9" i="106"/>
  <c r="C9" i="106"/>
  <c r="M9" i="106"/>
  <c r="B9" i="106"/>
  <c r="L9" i="106"/>
  <c r="A9" i="106"/>
  <c r="C8" i="106"/>
  <c r="M8" i="106"/>
  <c r="B8" i="106"/>
  <c r="L8" i="106"/>
  <c r="A8" i="106"/>
  <c r="I7" i="106"/>
  <c r="G7" i="106"/>
  <c r="F7" i="106"/>
  <c r="F19" i="106"/>
  <c r="E7" i="106"/>
  <c r="C7" i="106"/>
  <c r="M7" i="106"/>
  <c r="B7" i="106"/>
  <c r="B19" i="106"/>
  <c r="A7" i="106"/>
  <c r="N19" i="105"/>
  <c r="O19" i="105"/>
  <c r="J19" i="105"/>
  <c r="F19" i="105"/>
  <c r="I18" i="105"/>
  <c r="H18" i="105"/>
  <c r="I17" i="105"/>
  <c r="H17" i="105"/>
  <c r="I16" i="105"/>
  <c r="H16" i="105"/>
  <c r="Q15" i="105"/>
  <c r="P15" i="105"/>
  <c r="I15" i="105"/>
  <c r="H15" i="105"/>
  <c r="Q14" i="105"/>
  <c r="P14" i="105"/>
  <c r="I14" i="105"/>
  <c r="H14" i="105"/>
  <c r="Q13" i="105"/>
  <c r="P13" i="105"/>
  <c r="I13" i="105"/>
  <c r="H13" i="105"/>
  <c r="Q12" i="105"/>
  <c r="P12" i="105"/>
  <c r="I12" i="105"/>
  <c r="H12" i="105"/>
  <c r="Q11" i="105"/>
  <c r="P11" i="105"/>
  <c r="I11" i="105"/>
  <c r="H11" i="105"/>
  <c r="Q10" i="105"/>
  <c r="P10" i="105"/>
  <c r="I10" i="105"/>
  <c r="H10" i="105"/>
  <c r="Q9" i="105"/>
  <c r="P9" i="105"/>
  <c r="I9" i="105"/>
  <c r="H9" i="105"/>
  <c r="Q8" i="105"/>
  <c r="P8" i="105"/>
  <c r="I8" i="105"/>
  <c r="H8" i="105"/>
  <c r="Q7" i="105"/>
  <c r="P7" i="105"/>
  <c r="I7" i="105"/>
  <c r="H7" i="105"/>
  <c r="Q15" i="102"/>
  <c r="N19" i="102"/>
  <c r="P15" i="102"/>
  <c r="G15" i="103"/>
  <c r="F15" i="103"/>
  <c r="C15" i="103"/>
  <c r="E15" i="103"/>
  <c r="B15" i="103"/>
  <c r="H15" i="103"/>
  <c r="I15" i="104"/>
  <c r="H15" i="104"/>
  <c r="C15" i="104"/>
  <c r="B15" i="104"/>
  <c r="B14" i="104"/>
  <c r="B2" i="103"/>
  <c r="J19" i="104"/>
  <c r="K19" i="104"/>
  <c r="F19" i="104"/>
  <c r="D19" i="104"/>
  <c r="A18" i="104"/>
  <c r="A17" i="104"/>
  <c r="A16" i="104"/>
  <c r="A15" i="104"/>
  <c r="I14" i="104"/>
  <c r="H14" i="104"/>
  <c r="C14" i="104"/>
  <c r="A14" i="104"/>
  <c r="I13" i="104"/>
  <c r="C13" i="104"/>
  <c r="B13" i="104"/>
  <c r="A13" i="104"/>
  <c r="I12" i="104"/>
  <c r="H12" i="104"/>
  <c r="C12" i="104"/>
  <c r="B12" i="104"/>
  <c r="A12" i="104"/>
  <c r="I11" i="104"/>
  <c r="H11" i="104"/>
  <c r="C11" i="104"/>
  <c r="B11" i="104"/>
  <c r="A11" i="104"/>
  <c r="C10" i="104"/>
  <c r="B10" i="104"/>
  <c r="A10" i="104"/>
  <c r="C9" i="104"/>
  <c r="B9" i="104"/>
  <c r="A9" i="104"/>
  <c r="A8" i="104"/>
  <c r="C7" i="104"/>
  <c r="I7" i="104"/>
  <c r="B7" i="104"/>
  <c r="B19" i="104"/>
  <c r="A7" i="104"/>
  <c r="N19" i="103"/>
  <c r="J19" i="103"/>
  <c r="G18" i="103"/>
  <c r="I18" i="103"/>
  <c r="F18" i="103"/>
  <c r="H18" i="103"/>
  <c r="C18" i="103"/>
  <c r="Q18" i="103"/>
  <c r="B18" i="103"/>
  <c r="L18" i="103"/>
  <c r="A18" i="103"/>
  <c r="P17" i="103"/>
  <c r="H17" i="103"/>
  <c r="G17" i="103"/>
  <c r="I17" i="103"/>
  <c r="F17" i="103"/>
  <c r="D17" i="103"/>
  <c r="C17" i="103"/>
  <c r="M17" i="103"/>
  <c r="B17" i="103"/>
  <c r="L17" i="103"/>
  <c r="A17" i="103"/>
  <c r="G16" i="103"/>
  <c r="I16" i="103"/>
  <c r="F16" i="103"/>
  <c r="D16" i="103"/>
  <c r="C16" i="103"/>
  <c r="E16" i="103"/>
  <c r="B16" i="103"/>
  <c r="L16" i="103"/>
  <c r="A16" i="103"/>
  <c r="D15" i="103"/>
  <c r="A15" i="103"/>
  <c r="I14" i="103"/>
  <c r="G14" i="103"/>
  <c r="F14" i="103"/>
  <c r="H14" i="103"/>
  <c r="E14" i="103"/>
  <c r="C14" i="103"/>
  <c r="M14" i="103"/>
  <c r="B14" i="103"/>
  <c r="D14" i="103"/>
  <c r="A14" i="103"/>
  <c r="H13" i="103"/>
  <c r="G13" i="103"/>
  <c r="I13" i="103"/>
  <c r="F13" i="103"/>
  <c r="D13" i="103"/>
  <c r="C13" i="103"/>
  <c r="M13" i="103"/>
  <c r="B13" i="103"/>
  <c r="L13" i="103"/>
  <c r="A13" i="103"/>
  <c r="G12" i="103"/>
  <c r="I12" i="103"/>
  <c r="F12" i="103"/>
  <c r="H12" i="103"/>
  <c r="C12" i="103"/>
  <c r="E12" i="103"/>
  <c r="B12" i="103"/>
  <c r="L12" i="103"/>
  <c r="A12" i="103"/>
  <c r="G11" i="103"/>
  <c r="I11" i="103"/>
  <c r="F11" i="103"/>
  <c r="H11" i="103"/>
  <c r="C11" i="103"/>
  <c r="E11" i="103"/>
  <c r="B11" i="103"/>
  <c r="L11" i="103"/>
  <c r="A11" i="103"/>
  <c r="I10" i="103"/>
  <c r="G10" i="103"/>
  <c r="F10" i="103"/>
  <c r="H10" i="103"/>
  <c r="E10" i="103"/>
  <c r="C10" i="103"/>
  <c r="M10" i="103"/>
  <c r="B10" i="103"/>
  <c r="D10" i="103"/>
  <c r="A10" i="103"/>
  <c r="H9" i="103"/>
  <c r="G9" i="103"/>
  <c r="I9" i="103"/>
  <c r="F9" i="103"/>
  <c r="D9" i="103"/>
  <c r="C9" i="103"/>
  <c r="M9" i="103"/>
  <c r="B9" i="103"/>
  <c r="L9" i="103"/>
  <c r="A9" i="103"/>
  <c r="M8" i="103"/>
  <c r="L8" i="103"/>
  <c r="E8" i="103"/>
  <c r="D8" i="103"/>
  <c r="C8" i="103"/>
  <c r="I8" i="103"/>
  <c r="B8" i="103"/>
  <c r="H8" i="103"/>
  <c r="A8" i="103"/>
  <c r="H7" i="103"/>
  <c r="G7" i="103"/>
  <c r="I7" i="103"/>
  <c r="F7" i="103"/>
  <c r="D7" i="103"/>
  <c r="C7" i="103"/>
  <c r="M7" i="103"/>
  <c r="B7" i="103"/>
  <c r="B19" i="103"/>
  <c r="A7" i="103"/>
  <c r="O19" i="102"/>
  <c r="J19" i="102"/>
  <c r="F19" i="102"/>
  <c r="I18" i="102"/>
  <c r="H18" i="102"/>
  <c r="I17" i="102"/>
  <c r="H17" i="102"/>
  <c r="I16" i="102"/>
  <c r="H16" i="102"/>
  <c r="I15" i="102"/>
  <c r="H15" i="102"/>
  <c r="Q14" i="102"/>
  <c r="P14" i="102"/>
  <c r="I14" i="102"/>
  <c r="H14" i="102"/>
  <c r="Q13" i="102"/>
  <c r="P13" i="102"/>
  <c r="I13" i="102"/>
  <c r="H13" i="102"/>
  <c r="Q12" i="102"/>
  <c r="P12" i="102"/>
  <c r="I12" i="102"/>
  <c r="H12" i="102"/>
  <c r="Q11" i="102"/>
  <c r="P11" i="102"/>
  <c r="I11" i="102"/>
  <c r="H11" i="102"/>
  <c r="Q10" i="102"/>
  <c r="P10" i="102"/>
  <c r="I10" i="102"/>
  <c r="H10" i="102"/>
  <c r="Q9" i="102"/>
  <c r="P9" i="102"/>
  <c r="I9" i="102"/>
  <c r="H9" i="102"/>
  <c r="Q8" i="102"/>
  <c r="P8" i="102"/>
  <c r="I8" i="102"/>
  <c r="H8" i="102"/>
  <c r="Q7" i="102"/>
  <c r="P7" i="102"/>
  <c r="I7" i="102"/>
  <c r="H7" i="102"/>
  <c r="H14" i="101"/>
  <c r="I14" i="101"/>
  <c r="C14" i="101"/>
  <c r="B14" i="101"/>
  <c r="B13" i="101"/>
  <c r="N19" i="99"/>
  <c r="Q14" i="99"/>
  <c r="P14" i="99"/>
  <c r="G14" i="100"/>
  <c r="I14" i="100"/>
  <c r="F14" i="100"/>
  <c r="C14" i="100"/>
  <c r="B14" i="100"/>
  <c r="B2" i="100"/>
  <c r="J19" i="101"/>
  <c r="K19" i="101"/>
  <c r="F19" i="101"/>
  <c r="D19" i="101"/>
  <c r="A18" i="101"/>
  <c r="A17" i="101"/>
  <c r="A16" i="101"/>
  <c r="A15" i="101"/>
  <c r="A14" i="101"/>
  <c r="I13" i="101"/>
  <c r="C13" i="101"/>
  <c r="A13" i="101"/>
  <c r="I12" i="101"/>
  <c r="H12" i="101"/>
  <c r="C12" i="101"/>
  <c r="B12" i="101"/>
  <c r="A12" i="101"/>
  <c r="I11" i="101"/>
  <c r="H11" i="101"/>
  <c r="C11" i="101"/>
  <c r="B11" i="101"/>
  <c r="A11" i="101"/>
  <c r="C10" i="101"/>
  <c r="B10" i="101"/>
  <c r="A10" i="101"/>
  <c r="C9" i="101"/>
  <c r="B9" i="101"/>
  <c r="A9" i="101"/>
  <c r="A8" i="101"/>
  <c r="C7" i="101"/>
  <c r="I7" i="101"/>
  <c r="B7" i="101"/>
  <c r="B19" i="101"/>
  <c r="A7" i="101"/>
  <c r="N19" i="100"/>
  <c r="J19" i="100"/>
  <c r="G18" i="100"/>
  <c r="I18" i="100"/>
  <c r="F18" i="100"/>
  <c r="H18" i="100"/>
  <c r="C18" i="100"/>
  <c r="Q18" i="100"/>
  <c r="B18" i="100"/>
  <c r="L18" i="100"/>
  <c r="A18" i="100"/>
  <c r="G17" i="100"/>
  <c r="I17" i="100"/>
  <c r="F17" i="100"/>
  <c r="H17" i="100"/>
  <c r="C17" i="100"/>
  <c r="M17" i="100"/>
  <c r="B17" i="100"/>
  <c r="L17" i="100"/>
  <c r="A17" i="100"/>
  <c r="I16" i="100"/>
  <c r="G16" i="100"/>
  <c r="F16" i="100"/>
  <c r="H16" i="100"/>
  <c r="E16" i="100"/>
  <c r="C16" i="100"/>
  <c r="M16" i="100"/>
  <c r="B16" i="100"/>
  <c r="D16" i="100"/>
  <c r="A16" i="100"/>
  <c r="I15" i="100"/>
  <c r="H15" i="100"/>
  <c r="G15" i="100"/>
  <c r="F15" i="100"/>
  <c r="E15" i="100"/>
  <c r="D15" i="100"/>
  <c r="C15" i="100"/>
  <c r="M15" i="100"/>
  <c r="B15" i="100"/>
  <c r="L15" i="100"/>
  <c r="A15" i="100"/>
  <c r="H14" i="100"/>
  <c r="D14" i="100"/>
  <c r="M14" i="100"/>
  <c r="L14" i="100"/>
  <c r="A14" i="100"/>
  <c r="G13" i="100"/>
  <c r="I13" i="100"/>
  <c r="F13" i="100"/>
  <c r="H13" i="100"/>
  <c r="C13" i="100"/>
  <c r="M13" i="100"/>
  <c r="B13" i="100"/>
  <c r="L13" i="100"/>
  <c r="A13" i="100"/>
  <c r="I12" i="100"/>
  <c r="G12" i="100"/>
  <c r="F12" i="100"/>
  <c r="H12" i="100"/>
  <c r="E12" i="100"/>
  <c r="C12" i="100"/>
  <c r="M12" i="100"/>
  <c r="B12" i="100"/>
  <c r="D12" i="100"/>
  <c r="A12" i="100"/>
  <c r="I11" i="100"/>
  <c r="H11" i="100"/>
  <c r="G11" i="100"/>
  <c r="F11" i="100"/>
  <c r="E11" i="100"/>
  <c r="D11" i="100"/>
  <c r="C11" i="100"/>
  <c r="M11" i="100"/>
  <c r="B11" i="100"/>
  <c r="L11" i="100"/>
  <c r="A11" i="100"/>
  <c r="H10" i="100"/>
  <c r="G10" i="100"/>
  <c r="I10" i="100"/>
  <c r="F10" i="100"/>
  <c r="D10" i="100"/>
  <c r="C10" i="100"/>
  <c r="M10" i="100"/>
  <c r="B10" i="100"/>
  <c r="L10" i="100"/>
  <c r="A10" i="100"/>
  <c r="G9" i="100"/>
  <c r="I9" i="100"/>
  <c r="F9" i="100"/>
  <c r="H9" i="100"/>
  <c r="C9" i="100"/>
  <c r="M9" i="100"/>
  <c r="B9" i="100"/>
  <c r="L9" i="100"/>
  <c r="A9" i="100"/>
  <c r="L8" i="100"/>
  <c r="D8" i="100"/>
  <c r="C8" i="100"/>
  <c r="I8" i="100"/>
  <c r="B8" i="100"/>
  <c r="H8" i="100"/>
  <c r="A8" i="100"/>
  <c r="G7" i="100"/>
  <c r="I7" i="100"/>
  <c r="F7" i="100"/>
  <c r="F19" i="100"/>
  <c r="C7" i="100"/>
  <c r="E7" i="100"/>
  <c r="B7" i="100"/>
  <c r="B19" i="100"/>
  <c r="A7" i="100"/>
  <c r="O19" i="99"/>
  <c r="J19" i="99"/>
  <c r="F19" i="99"/>
  <c r="I18" i="99"/>
  <c r="H18" i="99"/>
  <c r="I17" i="99"/>
  <c r="H17" i="99"/>
  <c r="I16" i="99"/>
  <c r="H16" i="99"/>
  <c r="I15" i="99"/>
  <c r="H15" i="99"/>
  <c r="I14" i="99"/>
  <c r="H14" i="99"/>
  <c r="Q13" i="99"/>
  <c r="P13" i="99"/>
  <c r="I13" i="99"/>
  <c r="H13" i="99"/>
  <c r="Q12" i="99"/>
  <c r="P12" i="99"/>
  <c r="I12" i="99"/>
  <c r="H12" i="99"/>
  <c r="Q11" i="99"/>
  <c r="P11" i="99"/>
  <c r="I11" i="99"/>
  <c r="H11" i="99"/>
  <c r="Q10" i="99"/>
  <c r="P10" i="99"/>
  <c r="I10" i="99"/>
  <c r="H10" i="99"/>
  <c r="Q9" i="99"/>
  <c r="P9" i="99"/>
  <c r="I9" i="99"/>
  <c r="H9" i="99"/>
  <c r="Q8" i="99"/>
  <c r="P8" i="99"/>
  <c r="I8" i="99"/>
  <c r="H8" i="99"/>
  <c r="Q7" i="99"/>
  <c r="P7" i="99"/>
  <c r="I7" i="99"/>
  <c r="H7" i="99"/>
  <c r="Q13" i="96"/>
  <c r="P13" i="96"/>
  <c r="N19" i="96"/>
  <c r="O19" i="96"/>
  <c r="I13" i="98"/>
  <c r="C13" i="98"/>
  <c r="B13" i="98"/>
  <c r="G13" i="97"/>
  <c r="I13" i="97"/>
  <c r="F13" i="97"/>
  <c r="C13" i="97"/>
  <c r="M13" i="97"/>
  <c r="B13" i="97"/>
  <c r="L13" i="97"/>
  <c r="B2" i="97"/>
  <c r="J19" i="98"/>
  <c r="K19" i="98"/>
  <c r="F19" i="98"/>
  <c r="D19" i="98"/>
  <c r="A18" i="98"/>
  <c r="A17" i="98"/>
  <c r="A16" i="98"/>
  <c r="A15" i="98"/>
  <c r="A14" i="98"/>
  <c r="A13" i="98"/>
  <c r="I12" i="98"/>
  <c r="H12" i="98"/>
  <c r="C12" i="98"/>
  <c r="B12" i="98"/>
  <c r="A12" i="98"/>
  <c r="I11" i="98"/>
  <c r="H11" i="98"/>
  <c r="C11" i="98"/>
  <c r="B11" i="98"/>
  <c r="A11" i="98"/>
  <c r="C10" i="98"/>
  <c r="B10" i="98"/>
  <c r="A10" i="98"/>
  <c r="C9" i="98"/>
  <c r="B9" i="98"/>
  <c r="A9" i="98"/>
  <c r="A8" i="98"/>
  <c r="C7" i="98"/>
  <c r="I7" i="98"/>
  <c r="B7" i="98"/>
  <c r="B19" i="98"/>
  <c r="A7" i="98"/>
  <c r="N19" i="97"/>
  <c r="J19" i="97"/>
  <c r="G18" i="97"/>
  <c r="I18" i="97"/>
  <c r="F18" i="97"/>
  <c r="H18" i="97"/>
  <c r="C18" i="97"/>
  <c r="Q18" i="97"/>
  <c r="B18" i="97"/>
  <c r="L18" i="97"/>
  <c r="A18" i="97"/>
  <c r="G17" i="97"/>
  <c r="I17" i="97"/>
  <c r="F17" i="97"/>
  <c r="H17" i="97"/>
  <c r="C17" i="97"/>
  <c r="Q17" i="97"/>
  <c r="B17" i="97"/>
  <c r="L17" i="97"/>
  <c r="A17" i="97"/>
  <c r="I16" i="97"/>
  <c r="G16" i="97"/>
  <c r="F16" i="97"/>
  <c r="H16" i="97"/>
  <c r="E16" i="97"/>
  <c r="C16" i="97"/>
  <c r="M16" i="97"/>
  <c r="B16" i="97"/>
  <c r="D16" i="97"/>
  <c r="A16" i="97"/>
  <c r="I15" i="97"/>
  <c r="H15" i="97"/>
  <c r="G15" i="97"/>
  <c r="F15" i="97"/>
  <c r="E15" i="97"/>
  <c r="D15" i="97"/>
  <c r="C15" i="97"/>
  <c r="M15" i="97"/>
  <c r="B15" i="97"/>
  <c r="L15" i="97"/>
  <c r="A15" i="97"/>
  <c r="H14" i="97"/>
  <c r="G14" i="97"/>
  <c r="I14" i="97"/>
  <c r="F14" i="97"/>
  <c r="D14" i="97"/>
  <c r="C14" i="97"/>
  <c r="M14" i="97"/>
  <c r="B14" i="97"/>
  <c r="L14" i="97"/>
  <c r="A14" i="97"/>
  <c r="A13" i="97"/>
  <c r="I12" i="97"/>
  <c r="G12" i="97"/>
  <c r="F12" i="97"/>
  <c r="H12" i="97"/>
  <c r="E12" i="97"/>
  <c r="C12" i="97"/>
  <c r="M12" i="97"/>
  <c r="B12" i="97"/>
  <c r="D12" i="97"/>
  <c r="A12" i="97"/>
  <c r="I11" i="97"/>
  <c r="H11" i="97"/>
  <c r="G11" i="97"/>
  <c r="F11" i="97"/>
  <c r="E11" i="97"/>
  <c r="D11" i="97"/>
  <c r="C11" i="97"/>
  <c r="M11" i="97"/>
  <c r="B11" i="97"/>
  <c r="L11" i="97"/>
  <c r="A11" i="97"/>
  <c r="H10" i="97"/>
  <c r="G10" i="97"/>
  <c r="I10" i="97"/>
  <c r="F10" i="97"/>
  <c r="D10" i="97"/>
  <c r="C10" i="97"/>
  <c r="M10" i="97"/>
  <c r="B10" i="97"/>
  <c r="L10" i="97"/>
  <c r="A10" i="97"/>
  <c r="G9" i="97"/>
  <c r="I9" i="97"/>
  <c r="F9" i="97"/>
  <c r="H9" i="97"/>
  <c r="C9" i="97"/>
  <c r="E9" i="97"/>
  <c r="B9" i="97"/>
  <c r="L9" i="97"/>
  <c r="A9" i="97"/>
  <c r="L8" i="97"/>
  <c r="D8" i="97"/>
  <c r="C8" i="97"/>
  <c r="I8" i="97"/>
  <c r="B8" i="97"/>
  <c r="H8" i="97"/>
  <c r="A8" i="97"/>
  <c r="G7" i="97"/>
  <c r="I7" i="97"/>
  <c r="F7" i="97"/>
  <c r="F19" i="97"/>
  <c r="C7" i="97"/>
  <c r="M7" i="97"/>
  <c r="B7" i="97"/>
  <c r="B19" i="97"/>
  <c r="A7" i="97"/>
  <c r="J19" i="96"/>
  <c r="F19" i="96"/>
  <c r="I18" i="96"/>
  <c r="H18" i="96"/>
  <c r="I17" i="96"/>
  <c r="H17" i="96"/>
  <c r="I16" i="96"/>
  <c r="H16" i="96"/>
  <c r="I15" i="96"/>
  <c r="H15" i="96"/>
  <c r="I14" i="96"/>
  <c r="H14" i="96"/>
  <c r="I13" i="96"/>
  <c r="H13" i="96"/>
  <c r="Q12" i="96"/>
  <c r="P12" i="96"/>
  <c r="I12" i="96"/>
  <c r="H12" i="96"/>
  <c r="Q11" i="96"/>
  <c r="P11" i="96"/>
  <c r="I11" i="96"/>
  <c r="H11" i="96"/>
  <c r="Q10" i="96"/>
  <c r="P10" i="96"/>
  <c r="I10" i="96"/>
  <c r="H10" i="96"/>
  <c r="Q9" i="96"/>
  <c r="P9" i="96"/>
  <c r="I9" i="96"/>
  <c r="H9" i="96"/>
  <c r="Q8" i="96"/>
  <c r="P8" i="96"/>
  <c r="I8" i="96"/>
  <c r="H8" i="96"/>
  <c r="Q7" i="96"/>
  <c r="P7" i="96"/>
  <c r="I7" i="96"/>
  <c r="H7" i="96"/>
  <c r="I12" i="95"/>
  <c r="H12" i="95"/>
  <c r="C12" i="95"/>
  <c r="B12" i="95"/>
  <c r="G12" i="94"/>
  <c r="I12" i="94"/>
  <c r="F12" i="94"/>
  <c r="C12" i="94"/>
  <c r="M12" i="94"/>
  <c r="B12" i="94"/>
  <c r="F13" i="94"/>
  <c r="H13" i="94"/>
  <c r="G13" i="94"/>
  <c r="F14" i="94"/>
  <c r="G14" i="94"/>
  <c r="F15" i="94"/>
  <c r="G15" i="94"/>
  <c r="F16" i="94"/>
  <c r="G16" i="94"/>
  <c r="F17" i="94"/>
  <c r="G17" i="94"/>
  <c r="F18" i="94"/>
  <c r="G18" i="94"/>
  <c r="B13" i="94"/>
  <c r="C13" i="94"/>
  <c r="M13" i="94"/>
  <c r="B14" i="94"/>
  <c r="C14" i="94"/>
  <c r="B15" i="94"/>
  <c r="C15" i="94"/>
  <c r="M15" i="94"/>
  <c r="B16" i="94"/>
  <c r="C16" i="94"/>
  <c r="B17" i="94"/>
  <c r="C17" i="94"/>
  <c r="M17" i="94"/>
  <c r="B18" i="94"/>
  <c r="C18" i="94"/>
  <c r="B2" i="94"/>
  <c r="N19" i="93"/>
  <c r="Q12" i="93"/>
  <c r="P12" i="93"/>
  <c r="J19" i="95"/>
  <c r="F19" i="95"/>
  <c r="D19" i="95"/>
  <c r="A18" i="95"/>
  <c r="A17" i="95"/>
  <c r="A16" i="95"/>
  <c r="A15" i="95"/>
  <c r="A14" i="95"/>
  <c r="A13" i="95"/>
  <c r="A12" i="95"/>
  <c r="I11" i="95"/>
  <c r="H11" i="95"/>
  <c r="C11" i="95"/>
  <c r="B11" i="95"/>
  <c r="A11" i="95"/>
  <c r="C10" i="95"/>
  <c r="B10" i="95"/>
  <c r="A10" i="95"/>
  <c r="C9" i="95"/>
  <c r="B9" i="95"/>
  <c r="A9" i="95"/>
  <c r="A8" i="95"/>
  <c r="C7" i="95"/>
  <c r="I7" i="95"/>
  <c r="B7" i="95"/>
  <c r="B19" i="95"/>
  <c r="A7" i="95"/>
  <c r="N19" i="94"/>
  <c r="J19" i="94"/>
  <c r="Q18" i="94"/>
  <c r="L18" i="94"/>
  <c r="A18" i="94"/>
  <c r="L17" i="94"/>
  <c r="D17" i="94"/>
  <c r="P17" i="94"/>
  <c r="A17" i="94"/>
  <c r="M16" i="94"/>
  <c r="E16" i="94"/>
  <c r="I16" i="94"/>
  <c r="L16" i="94"/>
  <c r="A16" i="94"/>
  <c r="L15" i="94"/>
  <c r="A15" i="94"/>
  <c r="L14" i="94"/>
  <c r="D14" i="94"/>
  <c r="M14" i="94"/>
  <c r="H14" i="94"/>
  <c r="A14" i="94"/>
  <c r="L13" i="94"/>
  <c r="D13" i="94"/>
  <c r="A13" i="94"/>
  <c r="L12" i="94"/>
  <c r="A12" i="94"/>
  <c r="I11" i="94"/>
  <c r="H11" i="94"/>
  <c r="G11" i="94"/>
  <c r="F11" i="94"/>
  <c r="E11" i="94"/>
  <c r="D11" i="94"/>
  <c r="C11" i="94"/>
  <c r="M11" i="94"/>
  <c r="B11" i="94"/>
  <c r="L11" i="94"/>
  <c r="A11" i="94"/>
  <c r="H10" i="94"/>
  <c r="G10" i="94"/>
  <c r="I10" i="94"/>
  <c r="F10" i="94"/>
  <c r="D10" i="94"/>
  <c r="C10" i="94"/>
  <c r="E10" i="94"/>
  <c r="B10" i="94"/>
  <c r="L10" i="94"/>
  <c r="A10" i="94"/>
  <c r="G9" i="94"/>
  <c r="I9" i="94"/>
  <c r="F9" i="94"/>
  <c r="H9" i="94"/>
  <c r="C9" i="94"/>
  <c r="E9" i="94"/>
  <c r="B9" i="94"/>
  <c r="D9" i="94"/>
  <c r="A9" i="94"/>
  <c r="L8" i="94"/>
  <c r="D8" i="94"/>
  <c r="C8" i="94"/>
  <c r="M8" i="94"/>
  <c r="B8" i="94"/>
  <c r="H8" i="94"/>
  <c r="A8" i="94"/>
  <c r="G7" i="94"/>
  <c r="I7" i="94"/>
  <c r="F7" i="94"/>
  <c r="H7" i="94"/>
  <c r="C7" i="94"/>
  <c r="E7" i="94"/>
  <c r="B7" i="94"/>
  <c r="B19" i="94"/>
  <c r="A7" i="94"/>
  <c r="J19" i="93"/>
  <c r="F19" i="93"/>
  <c r="O19" i="93"/>
  <c r="I18" i="93"/>
  <c r="H18" i="93"/>
  <c r="I17" i="93"/>
  <c r="H17" i="93"/>
  <c r="I16" i="93"/>
  <c r="H16" i="93"/>
  <c r="I15" i="93"/>
  <c r="H15" i="93"/>
  <c r="I14" i="93"/>
  <c r="H14" i="93"/>
  <c r="I13" i="93"/>
  <c r="H13" i="93"/>
  <c r="I12" i="93"/>
  <c r="H12" i="93"/>
  <c r="Q11" i="93"/>
  <c r="P11" i="93"/>
  <c r="I11" i="93"/>
  <c r="H11" i="93"/>
  <c r="Q10" i="93"/>
  <c r="P10" i="93"/>
  <c r="I10" i="93"/>
  <c r="H10" i="93"/>
  <c r="Q9" i="93"/>
  <c r="P9" i="93"/>
  <c r="I9" i="93"/>
  <c r="H9" i="93"/>
  <c r="Q8" i="93"/>
  <c r="P8" i="93"/>
  <c r="I8" i="93"/>
  <c r="H8" i="93"/>
  <c r="Q7" i="93"/>
  <c r="P7" i="93"/>
  <c r="I7" i="93"/>
  <c r="H7" i="93"/>
  <c r="I11" i="92"/>
  <c r="H11" i="92"/>
  <c r="C11" i="92"/>
  <c r="B11" i="92"/>
  <c r="G11" i="91"/>
  <c r="F11" i="91"/>
  <c r="C11" i="91"/>
  <c r="M11" i="91"/>
  <c r="B11" i="91"/>
  <c r="N19" i="90"/>
  <c r="Q11" i="90"/>
  <c r="P11" i="90"/>
  <c r="H11" i="90"/>
  <c r="I11" i="90"/>
  <c r="H12" i="90"/>
  <c r="I12" i="90"/>
  <c r="H13" i="90"/>
  <c r="I13" i="90"/>
  <c r="H14" i="90"/>
  <c r="I14" i="90"/>
  <c r="H15" i="90"/>
  <c r="I15" i="90"/>
  <c r="H16" i="90"/>
  <c r="I16" i="90"/>
  <c r="H17" i="90"/>
  <c r="I17" i="90"/>
  <c r="H18" i="90"/>
  <c r="I18" i="90"/>
  <c r="B2" i="91"/>
  <c r="J19" i="92"/>
  <c r="F19" i="92"/>
  <c r="D19" i="92"/>
  <c r="A18" i="92"/>
  <c r="A17" i="92"/>
  <c r="A16" i="92"/>
  <c r="A15" i="92"/>
  <c r="A14" i="92"/>
  <c r="A13" i="92"/>
  <c r="A12" i="92"/>
  <c r="A11" i="92"/>
  <c r="C10" i="92"/>
  <c r="B10" i="92"/>
  <c r="A10" i="92"/>
  <c r="C9" i="92"/>
  <c r="B9" i="92"/>
  <c r="A9" i="92"/>
  <c r="A8" i="92"/>
  <c r="C7" i="92"/>
  <c r="I7" i="92"/>
  <c r="B7" i="92"/>
  <c r="B19" i="92"/>
  <c r="A7" i="92"/>
  <c r="N19" i="91"/>
  <c r="J19" i="91"/>
  <c r="F19" i="91"/>
  <c r="M18" i="91"/>
  <c r="E18" i="91"/>
  <c r="C18" i="91"/>
  <c r="Q18" i="91"/>
  <c r="B18" i="91"/>
  <c r="L18" i="91"/>
  <c r="A18" i="91"/>
  <c r="M17" i="91"/>
  <c r="L17" i="91"/>
  <c r="E17" i="91"/>
  <c r="D17" i="91"/>
  <c r="C17" i="91"/>
  <c r="Q17" i="91"/>
  <c r="B17" i="91"/>
  <c r="P17" i="91"/>
  <c r="A17" i="91"/>
  <c r="M16" i="91"/>
  <c r="E16" i="91"/>
  <c r="C16" i="91"/>
  <c r="I16" i="91"/>
  <c r="B16" i="91"/>
  <c r="L16" i="91"/>
  <c r="A16" i="91"/>
  <c r="C15" i="91"/>
  <c r="M15" i="91"/>
  <c r="B15" i="91"/>
  <c r="L15" i="91"/>
  <c r="A15" i="91"/>
  <c r="L14" i="91"/>
  <c r="D14" i="91"/>
  <c r="C14" i="91"/>
  <c r="M14" i="91"/>
  <c r="B14" i="91"/>
  <c r="H14" i="91"/>
  <c r="A14" i="91"/>
  <c r="M13" i="91"/>
  <c r="L13" i="91"/>
  <c r="E13" i="91"/>
  <c r="D13" i="91"/>
  <c r="C13" i="91"/>
  <c r="I13" i="91"/>
  <c r="B13" i="91"/>
  <c r="H13" i="91"/>
  <c r="A13" i="91"/>
  <c r="M12" i="91"/>
  <c r="E12" i="91"/>
  <c r="C12" i="91"/>
  <c r="I12" i="91"/>
  <c r="B12" i="91"/>
  <c r="L12" i="91"/>
  <c r="A12" i="91"/>
  <c r="L11" i="91"/>
  <c r="A11" i="91"/>
  <c r="I10" i="91"/>
  <c r="G10" i="91"/>
  <c r="F10" i="91"/>
  <c r="H10" i="91"/>
  <c r="E10" i="91"/>
  <c r="C10" i="91"/>
  <c r="M10" i="91"/>
  <c r="B10" i="91"/>
  <c r="D10" i="91"/>
  <c r="A10" i="91"/>
  <c r="H9" i="91"/>
  <c r="G9" i="91"/>
  <c r="F9" i="91"/>
  <c r="D9" i="91"/>
  <c r="C9" i="91"/>
  <c r="M9" i="91"/>
  <c r="B9" i="91"/>
  <c r="L9" i="91"/>
  <c r="A9" i="91"/>
  <c r="M8" i="91"/>
  <c r="E8" i="91"/>
  <c r="C8" i="91"/>
  <c r="I8" i="91"/>
  <c r="B8" i="91"/>
  <c r="L8" i="91"/>
  <c r="A8" i="91"/>
  <c r="H7" i="91"/>
  <c r="G7" i="91"/>
  <c r="I7" i="91"/>
  <c r="F7" i="91"/>
  <c r="D7" i="91"/>
  <c r="C7" i="91"/>
  <c r="M7" i="91"/>
  <c r="B7" i="91"/>
  <c r="B19" i="91"/>
  <c r="A7" i="91"/>
  <c r="O19" i="90"/>
  <c r="J19" i="90"/>
  <c r="F19" i="90"/>
  <c r="B19" i="90"/>
  <c r="Q10" i="90"/>
  <c r="P10" i="90"/>
  <c r="I10" i="90"/>
  <c r="H10" i="90"/>
  <c r="Q9" i="90"/>
  <c r="P9" i="90"/>
  <c r="I9" i="90"/>
  <c r="H9" i="90"/>
  <c r="Q8" i="90"/>
  <c r="P8" i="90"/>
  <c r="I8" i="90"/>
  <c r="H8" i="90"/>
  <c r="Q7" i="90"/>
  <c r="P7" i="90"/>
  <c r="I7" i="90"/>
  <c r="H7" i="90"/>
  <c r="H7" i="89"/>
  <c r="C9" i="89"/>
  <c r="C10" i="89"/>
  <c r="B10" i="89"/>
  <c r="B9" i="89"/>
  <c r="G9" i="88"/>
  <c r="G10" i="88"/>
  <c r="F10" i="88"/>
  <c r="H10" i="88"/>
  <c r="F9" i="88"/>
  <c r="C10" i="88"/>
  <c r="B10" i="88"/>
  <c r="I10" i="87"/>
  <c r="H10" i="87"/>
  <c r="Q10" i="87"/>
  <c r="P10" i="87"/>
  <c r="N19" i="87"/>
  <c r="B2" i="88"/>
  <c r="J19" i="89"/>
  <c r="F19" i="89"/>
  <c r="D19" i="89"/>
  <c r="A18" i="89"/>
  <c r="A17" i="89"/>
  <c r="A16" i="89"/>
  <c r="A15" i="89"/>
  <c r="A14" i="89"/>
  <c r="A13" i="89"/>
  <c r="A12" i="89"/>
  <c r="A11" i="89"/>
  <c r="A10" i="89"/>
  <c r="A9" i="89"/>
  <c r="A8" i="89"/>
  <c r="C7" i="89"/>
  <c r="I7" i="89"/>
  <c r="B7" i="89"/>
  <c r="B19" i="89"/>
  <c r="A7" i="89"/>
  <c r="N19" i="88"/>
  <c r="J19" i="88"/>
  <c r="M18" i="88"/>
  <c r="E18" i="88"/>
  <c r="C18" i="88"/>
  <c r="Q18" i="88"/>
  <c r="B18" i="88"/>
  <c r="L18" i="88"/>
  <c r="A18" i="88"/>
  <c r="M17" i="88"/>
  <c r="L17" i="88"/>
  <c r="E17" i="88"/>
  <c r="D17" i="88"/>
  <c r="C17" i="88"/>
  <c r="Q17" i="88"/>
  <c r="B17" i="88"/>
  <c r="P17" i="88"/>
  <c r="A17" i="88"/>
  <c r="M16" i="88"/>
  <c r="E16" i="88"/>
  <c r="C16" i="88"/>
  <c r="I16" i="88"/>
  <c r="B16" i="88"/>
  <c r="L16" i="88"/>
  <c r="A16" i="88"/>
  <c r="C15" i="88"/>
  <c r="M15" i="88"/>
  <c r="B15" i="88"/>
  <c r="H15" i="88"/>
  <c r="A15" i="88"/>
  <c r="L14" i="88"/>
  <c r="D14" i="88"/>
  <c r="C14" i="88"/>
  <c r="I14" i="88"/>
  <c r="B14" i="88"/>
  <c r="H14" i="88"/>
  <c r="A14" i="88"/>
  <c r="M13" i="88"/>
  <c r="L13" i="88"/>
  <c r="E13" i="88"/>
  <c r="D13" i="88"/>
  <c r="C13" i="88"/>
  <c r="I13" i="88"/>
  <c r="B13" i="88"/>
  <c r="H13" i="88"/>
  <c r="A13" i="88"/>
  <c r="M12" i="88"/>
  <c r="E12" i="88"/>
  <c r="C12" i="88"/>
  <c r="I12" i="88"/>
  <c r="B12" i="88"/>
  <c r="L12" i="88"/>
  <c r="A12" i="88"/>
  <c r="C11" i="88"/>
  <c r="M11" i="88"/>
  <c r="B11" i="88"/>
  <c r="H11" i="88"/>
  <c r="A11" i="88"/>
  <c r="L10" i="88"/>
  <c r="D10" i="88"/>
  <c r="M10" i="88"/>
  <c r="A10" i="88"/>
  <c r="I9" i="88"/>
  <c r="H9" i="88"/>
  <c r="C9" i="88"/>
  <c r="E9" i="88"/>
  <c r="B9" i="88"/>
  <c r="L9" i="88"/>
  <c r="A9" i="88"/>
  <c r="L8" i="88"/>
  <c r="D8" i="88"/>
  <c r="C8" i="88"/>
  <c r="M8" i="88"/>
  <c r="B8" i="88"/>
  <c r="H8" i="88"/>
  <c r="A8" i="88"/>
  <c r="G7" i="88"/>
  <c r="I7" i="88"/>
  <c r="F7" i="88"/>
  <c r="H7" i="88"/>
  <c r="C7" i="88"/>
  <c r="E7" i="88"/>
  <c r="B7" i="88"/>
  <c r="B19" i="88"/>
  <c r="A7" i="88"/>
  <c r="O19" i="87"/>
  <c r="J19" i="87"/>
  <c r="F19" i="87"/>
  <c r="B19" i="87"/>
  <c r="Q9" i="87"/>
  <c r="P9" i="87"/>
  <c r="I9" i="87"/>
  <c r="H9" i="87"/>
  <c r="Q8" i="87"/>
  <c r="P8" i="87"/>
  <c r="I8" i="87"/>
  <c r="H8" i="87"/>
  <c r="Q7" i="87"/>
  <c r="P7" i="87"/>
  <c r="I7" i="87"/>
  <c r="H7" i="87"/>
  <c r="G9" i="85"/>
  <c r="F9" i="85"/>
  <c r="C9" i="85"/>
  <c r="M9" i="85"/>
  <c r="B9" i="85"/>
  <c r="L9" i="85"/>
  <c r="L7" i="85"/>
  <c r="Q9" i="84"/>
  <c r="P9" i="84"/>
  <c r="I9" i="84"/>
  <c r="H9" i="84"/>
  <c r="B2" i="85"/>
  <c r="J19" i="86"/>
  <c r="F19" i="86"/>
  <c r="D19" i="86"/>
  <c r="A18" i="86"/>
  <c r="A17" i="86"/>
  <c r="A16" i="86"/>
  <c r="A15" i="86"/>
  <c r="A14" i="86"/>
  <c r="A13" i="86"/>
  <c r="A12" i="86"/>
  <c r="A11" i="86"/>
  <c r="A10" i="86"/>
  <c r="A9" i="86"/>
  <c r="A8" i="86"/>
  <c r="C7" i="86"/>
  <c r="I7" i="86"/>
  <c r="B7" i="86"/>
  <c r="B19" i="86"/>
  <c r="A7" i="86"/>
  <c r="N19" i="85"/>
  <c r="J19" i="85"/>
  <c r="F19" i="85"/>
  <c r="M18" i="85"/>
  <c r="E18" i="85"/>
  <c r="C18" i="85"/>
  <c r="Q18" i="85"/>
  <c r="B18" i="85"/>
  <c r="L18" i="85"/>
  <c r="A18" i="85"/>
  <c r="M17" i="85"/>
  <c r="L17" i="85"/>
  <c r="E17" i="85"/>
  <c r="D17" i="85"/>
  <c r="C17" i="85"/>
  <c r="Q17" i="85"/>
  <c r="B17" i="85"/>
  <c r="P17" i="85"/>
  <c r="A17" i="85"/>
  <c r="M16" i="85"/>
  <c r="E16" i="85"/>
  <c r="C16" i="85"/>
  <c r="I16" i="85"/>
  <c r="B16" i="85"/>
  <c r="L16" i="85"/>
  <c r="A16" i="85"/>
  <c r="C15" i="85"/>
  <c r="M15" i="85"/>
  <c r="B15" i="85"/>
  <c r="L15" i="85"/>
  <c r="A15" i="85"/>
  <c r="L14" i="85"/>
  <c r="D14" i="85"/>
  <c r="C14" i="85"/>
  <c r="M14" i="85"/>
  <c r="B14" i="85"/>
  <c r="H14" i="85"/>
  <c r="A14" i="85"/>
  <c r="M13" i="85"/>
  <c r="L13" i="85"/>
  <c r="E13" i="85"/>
  <c r="D13" i="85"/>
  <c r="C13" i="85"/>
  <c r="I13" i="85"/>
  <c r="B13" i="85"/>
  <c r="H13" i="85"/>
  <c r="A13" i="85"/>
  <c r="M12" i="85"/>
  <c r="E12" i="85"/>
  <c r="C12" i="85"/>
  <c r="I12" i="85"/>
  <c r="B12" i="85"/>
  <c r="L12" i="85"/>
  <c r="A12" i="85"/>
  <c r="C11" i="85"/>
  <c r="M11" i="85"/>
  <c r="B11" i="85"/>
  <c r="L11" i="85"/>
  <c r="A11" i="85"/>
  <c r="L10" i="85"/>
  <c r="D10" i="85"/>
  <c r="C10" i="85"/>
  <c r="M10" i="85"/>
  <c r="B10" i="85"/>
  <c r="H10" i="85"/>
  <c r="A10" i="85"/>
  <c r="D9" i="85"/>
  <c r="I9" i="85"/>
  <c r="A9" i="85"/>
  <c r="M8" i="85"/>
  <c r="E8" i="85"/>
  <c r="C8" i="85"/>
  <c r="I8" i="85"/>
  <c r="B8" i="85"/>
  <c r="L8" i="85"/>
  <c r="A8" i="85"/>
  <c r="H7" i="85"/>
  <c r="G7" i="85"/>
  <c r="F7" i="85"/>
  <c r="E7" i="85"/>
  <c r="D7" i="85"/>
  <c r="C7" i="85"/>
  <c r="M7" i="85"/>
  <c r="B7" i="85"/>
  <c r="B19" i="85"/>
  <c r="A7" i="85"/>
  <c r="N19" i="84"/>
  <c r="O19" i="84"/>
  <c r="J19" i="84"/>
  <c r="F19" i="84"/>
  <c r="B19" i="84"/>
  <c r="Q8" i="84"/>
  <c r="P8" i="84"/>
  <c r="I8" i="84"/>
  <c r="H8" i="84"/>
  <c r="Q7" i="84"/>
  <c r="P7" i="84"/>
  <c r="I7" i="84"/>
  <c r="H7" i="84"/>
  <c r="I8" i="81"/>
  <c r="H8" i="81"/>
  <c r="Q8" i="81"/>
  <c r="P8" i="81"/>
  <c r="P7" i="81"/>
  <c r="C8" i="82"/>
  <c r="B8" i="82"/>
  <c r="B7" i="83"/>
  <c r="B19" i="83"/>
  <c r="B2" i="82"/>
  <c r="J19" i="83"/>
  <c r="F19" i="83"/>
  <c r="D19" i="83"/>
  <c r="A18" i="83"/>
  <c r="A17" i="83"/>
  <c r="A16" i="83"/>
  <c r="A15" i="83"/>
  <c r="A14" i="83"/>
  <c r="A13" i="83"/>
  <c r="A12" i="83"/>
  <c r="A11" i="83"/>
  <c r="A10" i="83"/>
  <c r="A9" i="83"/>
  <c r="A8" i="83"/>
  <c r="C7" i="83"/>
  <c r="I7" i="83"/>
  <c r="A7" i="83"/>
  <c r="N19" i="82"/>
  <c r="J19" i="82"/>
  <c r="F19" i="82"/>
  <c r="M18" i="82"/>
  <c r="E18" i="82"/>
  <c r="C18" i="82"/>
  <c r="Q18" i="82"/>
  <c r="B18" i="82"/>
  <c r="L18" i="82"/>
  <c r="A18" i="82"/>
  <c r="M17" i="82"/>
  <c r="L17" i="82"/>
  <c r="E17" i="82"/>
  <c r="D17" i="82"/>
  <c r="C17" i="82"/>
  <c r="Q17" i="82"/>
  <c r="B17" i="82"/>
  <c r="P17" i="82"/>
  <c r="A17" i="82"/>
  <c r="M16" i="82"/>
  <c r="E16" i="82"/>
  <c r="C16" i="82"/>
  <c r="I16" i="82"/>
  <c r="B16" i="82"/>
  <c r="L16" i="82"/>
  <c r="A16" i="82"/>
  <c r="C15" i="82"/>
  <c r="M15" i="82"/>
  <c r="B15" i="82"/>
  <c r="L15" i="82"/>
  <c r="A15" i="82"/>
  <c r="L14" i="82"/>
  <c r="D14" i="82"/>
  <c r="C14" i="82"/>
  <c r="M14" i="82"/>
  <c r="B14" i="82"/>
  <c r="H14" i="82"/>
  <c r="A14" i="82"/>
  <c r="M13" i="82"/>
  <c r="L13" i="82"/>
  <c r="E13" i="82"/>
  <c r="D13" i="82"/>
  <c r="C13" i="82"/>
  <c r="I13" i="82"/>
  <c r="B13" i="82"/>
  <c r="H13" i="82"/>
  <c r="A13" i="82"/>
  <c r="M12" i="82"/>
  <c r="E12" i="82"/>
  <c r="C12" i="82"/>
  <c r="I12" i="82"/>
  <c r="B12" i="82"/>
  <c r="L12" i="82"/>
  <c r="A12" i="82"/>
  <c r="C11" i="82"/>
  <c r="M11" i="82"/>
  <c r="B11" i="82"/>
  <c r="L11" i="82"/>
  <c r="A11" i="82"/>
  <c r="L10" i="82"/>
  <c r="D10" i="82"/>
  <c r="C10" i="82"/>
  <c r="M10" i="82"/>
  <c r="B10" i="82"/>
  <c r="H10" i="82"/>
  <c r="A10" i="82"/>
  <c r="M9" i="82"/>
  <c r="L9" i="82"/>
  <c r="E9" i="82"/>
  <c r="D9" i="82"/>
  <c r="C9" i="82"/>
  <c r="I9" i="82"/>
  <c r="B9" i="82"/>
  <c r="H9" i="82"/>
  <c r="A9" i="82"/>
  <c r="M8" i="82"/>
  <c r="E8" i="82"/>
  <c r="I8" i="82"/>
  <c r="L8" i="82"/>
  <c r="A8" i="82"/>
  <c r="I7" i="82"/>
  <c r="H7" i="82"/>
  <c r="G7" i="82"/>
  <c r="F7" i="82"/>
  <c r="E7" i="82"/>
  <c r="D7" i="82"/>
  <c r="C7" i="82"/>
  <c r="M7" i="82"/>
  <c r="B7" i="82"/>
  <c r="B19" i="82"/>
  <c r="A7" i="82"/>
  <c r="N19" i="81"/>
  <c r="J19" i="81"/>
  <c r="F19" i="81"/>
  <c r="B19" i="81"/>
  <c r="Q7" i="81"/>
  <c r="I7" i="81"/>
  <c r="H7" i="81"/>
  <c r="I7" i="80"/>
  <c r="H7" i="80"/>
  <c r="Q7" i="78"/>
  <c r="P7" i="78"/>
  <c r="H7" i="78"/>
  <c r="I7" i="78"/>
  <c r="G7" i="79"/>
  <c r="F7" i="79"/>
  <c r="B2" i="79"/>
  <c r="F19" i="80"/>
  <c r="B7" i="80"/>
  <c r="C7" i="80"/>
  <c r="M11" i="79"/>
  <c r="L13" i="79"/>
  <c r="H13" i="79"/>
  <c r="I13" i="79"/>
  <c r="I17" i="79"/>
  <c r="B8" i="79"/>
  <c r="H8" i="79"/>
  <c r="L8" i="79"/>
  <c r="C8" i="79"/>
  <c r="M8" i="79"/>
  <c r="I8" i="79"/>
  <c r="B9" i="79"/>
  <c r="L9" i="79"/>
  <c r="C9" i="79"/>
  <c r="E9" i="79"/>
  <c r="B10" i="79"/>
  <c r="L10" i="79"/>
  <c r="C10" i="79"/>
  <c r="M10" i="79"/>
  <c r="B11" i="79"/>
  <c r="L11" i="79"/>
  <c r="C11" i="79"/>
  <c r="I11" i="79"/>
  <c r="E11" i="79"/>
  <c r="B12" i="79"/>
  <c r="L12" i="79"/>
  <c r="C12" i="79"/>
  <c r="E12" i="79"/>
  <c r="B13" i="79"/>
  <c r="C13" i="79"/>
  <c r="M13" i="79"/>
  <c r="E13" i="79"/>
  <c r="B14" i="79"/>
  <c r="L14" i="79"/>
  <c r="C14" i="79"/>
  <c r="I14" i="79"/>
  <c r="B15" i="79"/>
  <c r="D15" i="79"/>
  <c r="C15" i="79"/>
  <c r="E15" i="79"/>
  <c r="B16" i="79"/>
  <c r="L16" i="79"/>
  <c r="C16" i="79"/>
  <c r="M16" i="79"/>
  <c r="B17" i="79"/>
  <c r="L17" i="79"/>
  <c r="C17" i="79"/>
  <c r="M17" i="79"/>
  <c r="E17" i="79"/>
  <c r="B18" i="79"/>
  <c r="L18" i="79"/>
  <c r="C18" i="79"/>
  <c r="M18" i="79"/>
  <c r="C7" i="79"/>
  <c r="M7" i="79"/>
  <c r="B7" i="79"/>
  <c r="L7" i="79"/>
  <c r="A8" i="79"/>
  <c r="A9" i="79"/>
  <c r="A10" i="79"/>
  <c r="A11" i="79"/>
  <c r="A12" i="79"/>
  <c r="A13" i="79"/>
  <c r="A14" i="79"/>
  <c r="A15" i="79"/>
  <c r="A16" i="79"/>
  <c r="A17" i="79"/>
  <c r="A18" i="79"/>
  <c r="A8" i="80"/>
  <c r="A9" i="80"/>
  <c r="A10" i="80"/>
  <c r="A11" i="80"/>
  <c r="A12" i="80"/>
  <c r="A13" i="80"/>
  <c r="A14" i="80"/>
  <c r="A15" i="80"/>
  <c r="A16" i="80"/>
  <c r="A17" i="80"/>
  <c r="A18" i="80"/>
  <c r="A7" i="80"/>
  <c r="D9" i="79"/>
  <c r="D13" i="79"/>
  <c r="E14" i="79"/>
  <c r="D16" i="79"/>
  <c r="A7" i="79"/>
  <c r="J19" i="80"/>
  <c r="N19" i="79"/>
  <c r="Q18" i="79"/>
  <c r="Q17" i="79"/>
  <c r="E7" i="79"/>
  <c r="N19" i="78"/>
  <c r="J19" i="78"/>
  <c r="F19" i="78"/>
  <c r="B19" i="78"/>
  <c r="H19" i="80"/>
  <c r="J19" i="79"/>
  <c r="I7" i="79"/>
  <c r="H7" i="79"/>
  <c r="D18" i="79"/>
  <c r="F19" i="79"/>
  <c r="D19" i="80"/>
  <c r="K19" i="80"/>
  <c r="D7" i="79"/>
  <c r="M15" i="79"/>
  <c r="D17" i="79"/>
  <c r="I15" i="79"/>
  <c r="E8" i="79"/>
  <c r="E16" i="79"/>
  <c r="D12" i="79"/>
  <c r="H15" i="79"/>
  <c r="M14" i="79"/>
  <c r="L15" i="79"/>
  <c r="P17" i="79"/>
  <c r="I9" i="79"/>
  <c r="M9" i="79"/>
  <c r="O19" i="78"/>
  <c r="D14" i="79"/>
  <c r="D11" i="79"/>
  <c r="H17" i="79"/>
  <c r="H11" i="79"/>
  <c r="H9" i="79"/>
  <c r="E18" i="79"/>
  <c r="D8" i="79"/>
  <c r="E10" i="79"/>
  <c r="I18" i="79"/>
  <c r="I16" i="79"/>
  <c r="I12" i="79"/>
  <c r="I10" i="79"/>
  <c r="M12" i="79"/>
  <c r="B19" i="79"/>
  <c r="O19" i="79"/>
  <c r="P18" i="79"/>
  <c r="D10" i="79"/>
  <c r="H18" i="79"/>
  <c r="H16" i="79"/>
  <c r="H14" i="79"/>
  <c r="H12" i="79"/>
  <c r="H10" i="79"/>
  <c r="B19" i="80"/>
  <c r="O19" i="81"/>
  <c r="K19" i="83"/>
  <c r="H7" i="83"/>
  <c r="H19" i="83"/>
  <c r="O19" i="82"/>
  <c r="I10" i="82"/>
  <c r="H11" i="82"/>
  <c r="I14" i="82"/>
  <c r="H15" i="82"/>
  <c r="H8" i="82"/>
  <c r="I11" i="82"/>
  <c r="H12" i="82"/>
  <c r="I15" i="82"/>
  <c r="H16" i="82"/>
  <c r="H18" i="82"/>
  <c r="P18" i="82"/>
  <c r="L7" i="82"/>
  <c r="E10" i="82"/>
  <c r="D11" i="82"/>
  <c r="E14" i="82"/>
  <c r="D15" i="82"/>
  <c r="H17" i="82"/>
  <c r="I18" i="82"/>
  <c r="D8" i="82"/>
  <c r="E11" i="82"/>
  <c r="D12" i="82"/>
  <c r="E15" i="82"/>
  <c r="D16" i="82"/>
  <c r="I17" i="82"/>
  <c r="D18" i="82"/>
  <c r="E9" i="85"/>
  <c r="H9" i="85"/>
  <c r="K19" i="86"/>
  <c r="H7" i="86"/>
  <c r="H19" i="86"/>
  <c r="O19" i="85"/>
  <c r="I10" i="85"/>
  <c r="I14" i="85"/>
  <c r="I7" i="85"/>
  <c r="H8" i="85"/>
  <c r="I11" i="85"/>
  <c r="H12" i="85"/>
  <c r="I15" i="85"/>
  <c r="H16" i="85"/>
  <c r="H18" i="85"/>
  <c r="P18" i="85"/>
  <c r="H11" i="85"/>
  <c r="H15" i="85"/>
  <c r="E10" i="85"/>
  <c r="D11" i="85"/>
  <c r="E14" i="85"/>
  <c r="D15" i="85"/>
  <c r="H17" i="85"/>
  <c r="I18" i="85"/>
  <c r="D8" i="85"/>
  <c r="E11" i="85"/>
  <c r="D12" i="85"/>
  <c r="E15" i="85"/>
  <c r="D16" i="85"/>
  <c r="I17" i="85"/>
  <c r="D18" i="85"/>
  <c r="K19" i="89"/>
  <c r="H19" i="89"/>
  <c r="O19" i="88"/>
  <c r="F19" i="88"/>
  <c r="M7" i="88"/>
  <c r="M9" i="88"/>
  <c r="I11" i="88"/>
  <c r="H12" i="88"/>
  <c r="I15" i="88"/>
  <c r="H16" i="88"/>
  <c r="H18" i="88"/>
  <c r="P18" i="88"/>
  <c r="L7" i="88"/>
  <c r="I8" i="88"/>
  <c r="I10" i="88"/>
  <c r="D7" i="88"/>
  <c r="E8" i="88"/>
  <c r="D9" i="88"/>
  <c r="E10" i="88"/>
  <c r="D11" i="88"/>
  <c r="L11" i="88"/>
  <c r="E14" i="88"/>
  <c r="M14" i="88"/>
  <c r="D15" i="88"/>
  <c r="L15" i="88"/>
  <c r="H17" i="88"/>
  <c r="I18" i="88"/>
  <c r="E11" i="88"/>
  <c r="D12" i="88"/>
  <c r="E15" i="88"/>
  <c r="D16" i="88"/>
  <c r="I17" i="88"/>
  <c r="D18" i="88"/>
  <c r="K19" i="92"/>
  <c r="H7" i="92"/>
  <c r="H19" i="92"/>
  <c r="O19" i="91"/>
  <c r="E7" i="91"/>
  <c r="H8" i="91"/>
  <c r="E9" i="91"/>
  <c r="I9" i="91"/>
  <c r="L10" i="91"/>
  <c r="I11" i="91"/>
  <c r="H12" i="91"/>
  <c r="I15" i="91"/>
  <c r="H16" i="91"/>
  <c r="H18" i="91"/>
  <c r="P18" i="91"/>
  <c r="H11" i="91"/>
  <c r="I14" i="91"/>
  <c r="H15" i="91"/>
  <c r="L7" i="91"/>
  <c r="D11" i="91"/>
  <c r="E14" i="91"/>
  <c r="D15" i="91"/>
  <c r="H17" i="91"/>
  <c r="I18" i="91"/>
  <c r="D8" i="91"/>
  <c r="E11" i="91"/>
  <c r="D12" i="91"/>
  <c r="E15" i="91"/>
  <c r="D16" i="91"/>
  <c r="I17" i="91"/>
  <c r="D18" i="91"/>
  <c r="K19" i="95"/>
  <c r="E12" i="94"/>
  <c r="E13" i="94"/>
  <c r="E17" i="94"/>
  <c r="I13" i="94"/>
  <c r="Q17" i="94"/>
  <c r="H7" i="95"/>
  <c r="H19" i="95"/>
  <c r="O19" i="94"/>
  <c r="I15" i="94"/>
  <c r="H16" i="94"/>
  <c r="L7" i="94"/>
  <c r="I8" i="94"/>
  <c r="L9" i="94"/>
  <c r="M10" i="94"/>
  <c r="I14" i="94"/>
  <c r="H15" i="94"/>
  <c r="E18" i="94"/>
  <c r="M18" i="94"/>
  <c r="F19" i="94"/>
  <c r="H18" i="94"/>
  <c r="P18" i="94"/>
  <c r="M7" i="94"/>
  <c r="M9" i="94"/>
  <c r="H12" i="94"/>
  <c r="D7" i="94"/>
  <c r="E8" i="94"/>
  <c r="E14" i="94"/>
  <c r="D15" i="94"/>
  <c r="H17" i="94"/>
  <c r="I18" i="94"/>
  <c r="D12" i="94"/>
  <c r="E15" i="94"/>
  <c r="D16" i="94"/>
  <c r="I17" i="94"/>
  <c r="D18" i="94"/>
  <c r="H13" i="97"/>
  <c r="H7" i="98"/>
  <c r="H19" i="98"/>
  <c r="O19" i="97"/>
  <c r="M9" i="97"/>
  <c r="L16" i="97"/>
  <c r="D7" i="97"/>
  <c r="H7" i="97"/>
  <c r="E8" i="97"/>
  <c r="M8" i="97"/>
  <c r="D9" i="97"/>
  <c r="E10" i="97"/>
  <c r="D13" i="97"/>
  <c r="E14" i="97"/>
  <c r="D17" i="97"/>
  <c r="P17" i="97"/>
  <c r="M18" i="97"/>
  <c r="L12" i="97"/>
  <c r="M17" i="97"/>
  <c r="E7" i="97"/>
  <c r="E13" i="97"/>
  <c r="E17" i="97"/>
  <c r="D18" i="97"/>
  <c r="P18" i="97"/>
  <c r="L7" i="97"/>
  <c r="E18" i="97"/>
  <c r="H7" i="101"/>
  <c r="H19" i="101"/>
  <c r="O19" i="100"/>
  <c r="D7" i="100"/>
  <c r="H7" i="100"/>
  <c r="E8" i="100"/>
  <c r="M8" i="100"/>
  <c r="D9" i="100"/>
  <c r="E10" i="100"/>
  <c r="D13" i="100"/>
  <c r="E14" i="100"/>
  <c r="D17" i="100"/>
  <c r="P17" i="100"/>
  <c r="M18" i="100"/>
  <c r="M7" i="100"/>
  <c r="L12" i="100"/>
  <c r="L16" i="100"/>
  <c r="E9" i="100"/>
  <c r="E13" i="100"/>
  <c r="E17" i="100"/>
  <c r="Q17" i="100"/>
  <c r="D18" i="100"/>
  <c r="P18" i="100"/>
  <c r="L7" i="100"/>
  <c r="E18" i="100"/>
  <c r="I15" i="103"/>
  <c r="H7" i="104"/>
  <c r="H19" i="104"/>
  <c r="O19" i="103"/>
  <c r="M16" i="103"/>
  <c r="F19" i="103"/>
  <c r="E7" i="103"/>
  <c r="E9" i="103"/>
  <c r="L10" i="103"/>
  <c r="M11" i="103"/>
  <c r="D12" i="103"/>
  <c r="E13" i="103"/>
  <c r="L14" i="103"/>
  <c r="M15" i="103"/>
  <c r="H16" i="103"/>
  <c r="E17" i="103"/>
  <c r="Q17" i="103"/>
  <c r="D18" i="103"/>
  <c r="P18" i="103"/>
  <c r="M12" i="103"/>
  <c r="L15" i="103"/>
  <c r="M18" i="103"/>
  <c r="L7" i="103"/>
  <c r="D11" i="103"/>
  <c r="E18" i="103"/>
  <c r="H16" i="106"/>
  <c r="D16" i="106"/>
  <c r="H7" i="107"/>
  <c r="H19" i="107"/>
  <c r="O19" i="106"/>
  <c r="I8" i="106"/>
  <c r="M10" i="106"/>
  <c r="L13" i="106"/>
  <c r="L17" i="106"/>
  <c r="D7" i="106"/>
  <c r="H7" i="106"/>
  <c r="E8" i="106"/>
  <c r="D9" i="106"/>
  <c r="E14" i="106"/>
  <c r="D17" i="106"/>
  <c r="M18" i="106"/>
  <c r="H8" i="106"/>
  <c r="L10" i="106"/>
  <c r="M11" i="106"/>
  <c r="L14" i="106"/>
  <c r="M15" i="106"/>
  <c r="P18" i="106"/>
  <c r="L7" i="106"/>
  <c r="D8" i="106"/>
</calcChain>
</file>

<file path=xl/sharedStrings.xml><?xml version="1.0" encoding="utf-8"?>
<sst xmlns="http://schemas.openxmlformats.org/spreadsheetml/2006/main" count="1609" uniqueCount="57">
  <si>
    <t/>
  </si>
  <si>
    <t>Отчет о видах заключаемых договоров</t>
  </si>
  <si>
    <t>Период отчетности по договорам</t>
  </si>
  <si>
    <t>Организация</t>
  </si>
  <si>
    <t>ЗАКРЫТОЕ АКЦИОНЕРНОЕ ОБЩЕСТВО "НЕРЮНГРИНСКИЕ РАЙОННЫЕ ЭЛЕКТРИЧЕСКИЕ СЕТИ"</t>
  </si>
  <si>
    <t>Месяц, год</t>
  </si>
  <si>
    <t>Договоры, заключенные по результатам закупок</t>
  </si>
  <si>
    <t>Из них договоры, заключенные заказчиком по результатам закупки у единственного поставщика (исполнителя, подрядчика)</t>
  </si>
  <si>
    <t>Из них 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</si>
  <si>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Из них договоры, заключенные c субъектами малого и среднего предпринимательства</t>
  </si>
  <si>
    <t>Итого</t>
  </si>
  <si>
    <t>Количество</t>
  </si>
  <si>
    <t>Стоимость в руб.</t>
  </si>
  <si>
    <t>Доля от общего количества в %</t>
  </si>
  <si>
    <t>Доля от общего количества по стоимости в %</t>
  </si>
  <si>
    <t>ЗАКРЫТОЕ АКЦИОНЕРНОЕ ОБЩЕСТВО "НЕРЮНГРИНСКИЕ РАЙОННЫЕ ЭЛЕКТРИЧЕСКИЕ СЕТИ" (Заказчик)</t>
  </si>
  <si>
    <t>0</t>
  </si>
  <si>
    <t>0,00</t>
  </si>
  <si>
    <t>Договоры, заключенные по результатам закупоки товаров, работ, услуг</t>
  </si>
  <si>
    <t>Из них договоры, заключенные заказчиком по результатам закупки у единственного поставщика (исполнителя, подрядчика) по результатам несостоявшейся конкурентной закупки</t>
  </si>
  <si>
    <t>100,00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</si>
  <si>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</si>
  <si>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</si>
  <si>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Общее количество заключенных договоров</t>
  </si>
  <si>
    <t>Цена договора или максимальное значение 
 цены договора(рублей)</t>
  </si>
  <si>
    <t>размещенных в реестре договоров по результатам закупок, сведения о которых размещены в единой информационной системе, кроме закупок у единственного поставщика (исполнителя, подрядчика)</t>
  </si>
  <si>
    <t xml:space="preserve">в том числе:  
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  </t>
  </si>
  <si>
    <t xml:space="preserve">Всего договоров, заключенных заказчиком по результатам закупки товаров, работ, услуг
в том числе: </t>
  </si>
  <si>
    <t>по результатам закупок у единственного поставщика (исполнителя, подрядчика), предусмотренных статьей 3,6 Федерального закона</t>
  </si>
  <si>
    <t>Январь 2023 г.</t>
  </si>
  <si>
    <t>Январь 2023.</t>
  </si>
  <si>
    <t>Февраль 2023.</t>
  </si>
  <si>
    <t>Март 2023.</t>
  </si>
  <si>
    <t>Апрель 2023.</t>
  </si>
  <si>
    <t>Май 2023.</t>
  </si>
  <si>
    <t>Июнь 2023.</t>
  </si>
  <si>
    <t>Июль 2023.</t>
  </si>
  <si>
    <t>Август 2023.</t>
  </si>
  <si>
    <t>Сентябрь 2023.</t>
  </si>
  <si>
    <t>Октябрь 2023.</t>
  </si>
  <si>
    <t>Ноябрь 2023.</t>
  </si>
  <si>
    <t>Декабрь 2023.</t>
  </si>
  <si>
    <t>27</t>
  </si>
  <si>
    <t>4 150 916,90</t>
  </si>
  <si>
    <t>Январь - Февраль 2023 г.</t>
  </si>
  <si>
    <t>Январь - Март 2023 г.</t>
  </si>
  <si>
    <t>43</t>
  </si>
  <si>
    <t>2 796 542,01</t>
  </si>
  <si>
    <t>Январь - Апрель 2023 г.</t>
  </si>
  <si>
    <t>Январь - Май 2023 г.</t>
  </si>
  <si>
    <t>Январь - Июнь 2023 г.</t>
  </si>
  <si>
    <t>Январь - Июль 2023 г.</t>
  </si>
  <si>
    <t>Январь - Август 2023 г.</t>
  </si>
  <si>
    <t>Январь - Сентябрь 2023 г.</t>
  </si>
  <si>
    <t>Январь - Октябрь 2023 г.</t>
  </si>
  <si>
    <t>48</t>
  </si>
  <si>
    <t>11 627 888,04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</si>
</sst>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</font>
    <font>
      <sz val="10"/>
      <color rgb="FFFF0000"/>
      <name val="Times New Roman"/>
      <family val="1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/>
    <xf numFmtId="2" fontId="11" fillId="0" borderId="0" xfId="0" applyNumberFormat="1" applyFont="1"/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/>
    <xf numFmtId="2" fontId="11" fillId="0" borderId="0" xfId="0" applyNumberFormat="1" applyFont="1" applyFill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17" fontId="10" fillId="0" borderId="0" xfId="0" applyNumberFormat="1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" fontId="4" fillId="0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7" fontId="4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workbookViewId="0">
      <selection activeCell="Q7" sqref="Q7"/>
    </sheetView>
  </sheetViews>
  <sheetFormatPr defaultRowHeight="12.75" outlineLevelRow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5.42578125" customWidth="1"/>
    <col min="11" max="13" width="6" customWidth="1"/>
    <col min="14" max="14" width="5.42578125" customWidth="1"/>
    <col min="15" max="15" width="10.5703125" customWidth="1"/>
    <col min="16" max="16" width="7.28515625" customWidth="1"/>
    <col min="17" max="17" width="7.85546875" customWidth="1"/>
    <col min="18" max="18" width="5.42578125" customWidth="1"/>
    <col min="19" max="19" width="11.42578125" customWidth="1"/>
  </cols>
  <sheetData>
    <row r="1" spans="1:19" ht="12.75" customHeight="1" x14ac:dyDescent="0.2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ht="38.25" customHeight="1" x14ac:dyDescent="0.2">
      <c r="A2" s="3" t="s">
        <v>2</v>
      </c>
      <c r="B2" s="37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22.5" customHeight="1" x14ac:dyDescent="0.2">
      <c r="A3" s="1" t="s">
        <v>3</v>
      </c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87" customHeight="1" x14ac:dyDescent="0.2">
      <c r="A4" s="39" t="s">
        <v>5</v>
      </c>
      <c r="B4" s="39" t="s">
        <v>6</v>
      </c>
      <c r="C4" s="39" t="s">
        <v>0</v>
      </c>
      <c r="D4" s="39" t="s">
        <v>0</v>
      </c>
      <c r="E4" s="39" t="s">
        <v>0</v>
      </c>
      <c r="F4" s="39" t="s">
        <v>7</v>
      </c>
      <c r="G4" s="39" t="s">
        <v>0</v>
      </c>
      <c r="H4" s="39" t="s">
        <v>0</v>
      </c>
      <c r="I4" s="39" t="s">
        <v>0</v>
      </c>
      <c r="J4" s="39" t="s">
        <v>8</v>
      </c>
      <c r="K4" s="39" t="s">
        <v>0</v>
      </c>
      <c r="L4" s="39" t="s">
        <v>0</v>
      </c>
      <c r="M4" s="39" t="s">
        <v>0</v>
      </c>
      <c r="N4" s="39" t="s">
        <v>9</v>
      </c>
      <c r="O4" s="39" t="s">
        <v>0</v>
      </c>
      <c r="P4" s="39" t="s">
        <v>0</v>
      </c>
      <c r="Q4" s="39" t="s">
        <v>0</v>
      </c>
      <c r="R4" s="39" t="s">
        <v>10</v>
      </c>
      <c r="S4" s="39" t="s">
        <v>0</v>
      </c>
    </row>
    <row r="5" spans="1:19" ht="81.75" customHeight="1" x14ac:dyDescent="0.2">
      <c r="A5" s="39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21" customHeight="1" x14ac:dyDescent="0.2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>F7/B7*100</f>
        <v>100</v>
      </c>
      <c r="I7" s="22">
        <f>G7/C7*100</f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14">
        <f>N7/B7*100</f>
        <v>62.962962962962962</v>
      </c>
      <c r="Q7" s="14">
        <f>O7/C7*100</f>
        <v>82.857871715042037</v>
      </c>
      <c r="R7" s="6" t="s">
        <v>42</v>
      </c>
      <c r="S7" s="6" t="s">
        <v>43</v>
      </c>
    </row>
    <row r="8" spans="1:19" ht="21" hidden="1" customHeight="1" outlineLevel="1" x14ac:dyDescent="0.2">
      <c r="A8" s="5" t="s">
        <v>31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21" hidden="1" customHeight="1" outlineLevel="1" x14ac:dyDescent="0.2">
      <c r="A9" s="5" t="s">
        <v>32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21" hidden="1" customHeight="1" outlineLevel="1" x14ac:dyDescent="0.2">
      <c r="A10" s="5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21" hidden="1" customHeight="1" outlineLevel="1" x14ac:dyDescent="0.2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hidden="1" customHeight="1" outlineLevel="1" x14ac:dyDescent="0.2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hidden="1" customHeight="1" outlineLevel="1" x14ac:dyDescent="0.2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hidden="1" customHeight="1" outlineLevel="1" x14ac:dyDescent="0.2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hidden="1" customHeight="1" outlineLevel="1" x14ac:dyDescent="0.2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hidden="1" customHeight="1" outlineLevel="1" x14ac:dyDescent="0.2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hidden="1" customHeight="1" outlineLevel="1" x14ac:dyDescent="0.2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hidden="1" customHeight="1" outlineLevel="1" x14ac:dyDescent="0.2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collapsed="1" x14ac:dyDescent="0.2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17</v>
      </c>
      <c r="O19" s="10" t="e">
        <f>N19/B19*100</f>
        <v>#DIV/0!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="110" zoomScaleNormal="110" workbookViewId="0">
      <selection activeCell="F10" sqref="F10"/>
    </sheetView>
  </sheetViews>
  <sheetFormatPr defaultRowHeight="12.75" outlineLevelRow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5.42578125" customWidth="1"/>
    <col min="11" max="13" width="6" customWidth="1"/>
    <col min="14" max="14" width="5.42578125" customWidth="1"/>
    <col min="15" max="15" width="10.5703125" customWidth="1"/>
    <col min="16" max="16" width="7.28515625" customWidth="1"/>
    <col min="17" max="17" width="7.85546875" customWidth="1"/>
    <col min="18" max="18" width="5.42578125" customWidth="1"/>
    <col min="19" max="19" width="11.42578125" customWidth="1"/>
  </cols>
  <sheetData>
    <row r="1" spans="1:19" ht="12.75" customHeight="1" x14ac:dyDescent="0.2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ht="38.25" customHeight="1" x14ac:dyDescent="0.2">
      <c r="A2" s="3" t="s">
        <v>2</v>
      </c>
      <c r="B2" s="37" t="s">
        <v>48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22.5" customHeight="1" x14ac:dyDescent="0.2">
      <c r="A3" s="1" t="s">
        <v>3</v>
      </c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87" customHeight="1" x14ac:dyDescent="0.2">
      <c r="A4" s="39" t="s">
        <v>5</v>
      </c>
      <c r="B4" s="39" t="s">
        <v>6</v>
      </c>
      <c r="C4" s="39" t="s">
        <v>0</v>
      </c>
      <c r="D4" s="39" t="s">
        <v>0</v>
      </c>
      <c r="E4" s="39" t="s">
        <v>0</v>
      </c>
      <c r="F4" s="39" t="s">
        <v>7</v>
      </c>
      <c r="G4" s="39" t="s">
        <v>0</v>
      </c>
      <c r="H4" s="39" t="s">
        <v>0</v>
      </c>
      <c r="I4" s="39" t="s">
        <v>0</v>
      </c>
      <c r="J4" s="39" t="s">
        <v>8</v>
      </c>
      <c r="K4" s="39" t="s">
        <v>0</v>
      </c>
      <c r="L4" s="39" t="s">
        <v>0</v>
      </c>
      <c r="M4" s="39" t="s">
        <v>0</v>
      </c>
      <c r="N4" s="45" t="s">
        <v>9</v>
      </c>
      <c r="O4" s="45" t="s">
        <v>0</v>
      </c>
      <c r="P4" s="45" t="s">
        <v>0</v>
      </c>
      <c r="Q4" s="45" t="s">
        <v>0</v>
      </c>
      <c r="R4" s="39" t="s">
        <v>10</v>
      </c>
      <c r="S4" s="39" t="s">
        <v>0</v>
      </c>
    </row>
    <row r="5" spans="1:19" ht="81.75" customHeight="1" x14ac:dyDescent="0.2">
      <c r="A5" s="39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21" customHeight="1" x14ac:dyDescent="0.2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t="shared" ref="H7:I9" si="0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t="shared" ref="P7:Q9" si="1">N7/B7*100</f>
        <v>62.962962962962962</v>
      </c>
      <c r="Q7" s="22">
        <f t="shared" si="1"/>
        <v>82.857871715042037</v>
      </c>
      <c r="R7" s="6" t="s">
        <v>42</v>
      </c>
      <c r="S7" s="6" t="s">
        <v>43</v>
      </c>
    </row>
    <row r="8" spans="1:19" ht="21" customHeight="1" x14ac:dyDescent="0.2">
      <c r="A8" s="5" t="s">
        <v>31</v>
      </c>
      <c r="B8" s="6">
        <v>36</v>
      </c>
      <c r="C8" s="23">
        <v>11003893.310000001</v>
      </c>
      <c r="D8" s="6" t="s">
        <v>20</v>
      </c>
      <c r="E8" s="6" t="s">
        <v>20</v>
      </c>
      <c r="F8" s="21">
        <v>31</v>
      </c>
      <c r="G8" s="25">
        <v>7102707.4699999997</v>
      </c>
      <c r="H8" s="22">
        <f t="shared" si="0"/>
        <v>86.111111111111114</v>
      </c>
      <c r="I8" s="22">
        <f t="shared" si="0"/>
        <v>64.547222241288708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38.106476788441341</v>
      </c>
      <c r="R8" s="6">
        <v>36</v>
      </c>
      <c r="S8" s="23">
        <v>11003893.310000001</v>
      </c>
    </row>
    <row r="9" spans="1:19" ht="21" customHeight="1" x14ac:dyDescent="0.2">
      <c r="A9" s="5" t="s">
        <v>32</v>
      </c>
      <c r="B9" s="5" t="s">
        <v>46</v>
      </c>
      <c r="C9" s="21" t="s">
        <v>47</v>
      </c>
      <c r="D9" s="6" t="s">
        <v>20</v>
      </c>
      <c r="E9" s="6" t="s">
        <v>20</v>
      </c>
      <c r="F9" s="5" t="s">
        <v>46</v>
      </c>
      <c r="G9" s="21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3">
        <v>983036.54</v>
      </c>
      <c r="P9" s="22">
        <f t="shared" si="1"/>
        <v>69.767441860465112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 x14ac:dyDescent="0.2">
      <c r="A10" s="5" t="s">
        <v>33</v>
      </c>
      <c r="B10" s="21">
        <v>62</v>
      </c>
      <c r="C10" s="21">
        <v>38893771.890000001</v>
      </c>
      <c r="D10" s="6" t="s">
        <v>20</v>
      </c>
      <c r="E10" s="6" t="s">
        <v>20</v>
      </c>
      <c r="F10" s="21">
        <v>60</v>
      </c>
      <c r="G10" s="21">
        <v>12107560.369999999</v>
      </c>
      <c r="H10" s="22">
        <f>F10/B10*100</f>
        <v>96.774193548387103</v>
      </c>
      <c r="I10" s="22">
        <f>G10/C10*100</f>
        <v>31.129817915944997</v>
      </c>
      <c r="J10" s="6" t="s">
        <v>16</v>
      </c>
      <c r="K10" s="6" t="s">
        <v>17</v>
      </c>
      <c r="L10" s="6" t="s">
        <v>17</v>
      </c>
      <c r="M10" s="6" t="s">
        <v>17</v>
      </c>
      <c r="N10" s="21">
        <v>38</v>
      </c>
      <c r="O10" s="21">
        <v>3250818.29</v>
      </c>
      <c r="P10" s="22">
        <f>N10/B10*100</f>
        <v>61.29032258064516</v>
      </c>
      <c r="Q10" s="22">
        <f>O10/C10*100</f>
        <v>8.3581975520245688</v>
      </c>
      <c r="R10" s="21">
        <v>62</v>
      </c>
      <c r="S10" s="21">
        <v>38893771.890000001</v>
      </c>
    </row>
    <row r="11" spans="1:19" ht="21" hidden="1" customHeight="1" outlineLevel="1" x14ac:dyDescent="0.2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hidden="1" customHeight="1" outlineLevel="1" x14ac:dyDescent="0.2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hidden="1" customHeight="1" outlineLevel="1" x14ac:dyDescent="0.2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hidden="1" customHeight="1" outlineLevel="1" x14ac:dyDescent="0.2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hidden="1" customHeight="1" outlineLevel="1" x14ac:dyDescent="0.2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hidden="1" customHeight="1" outlineLevel="1" x14ac:dyDescent="0.2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hidden="1" customHeight="1" outlineLevel="1" x14ac:dyDescent="0.2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hidden="1" customHeight="1" outlineLevel="1" x14ac:dyDescent="0.2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collapsed="1" x14ac:dyDescent="0.2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SUM(N7:N10)</f>
        <v>107</v>
      </c>
      <c r="O19" s="10">
        <f>N19/B19*100</f>
        <v>297.22222222222223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  <row r="25" spans="1:19" x14ac:dyDescent="0.2">
      <c r="J25" s="11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F10" sqref="F10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ht="38.25" customHeight="1" x14ac:dyDescent="0.2">
      <c r="A2" s="3" t="s">
        <v>2</v>
      </c>
      <c r="B2" s="40" t="str">
        <f>'04'!B2:S2</f>
        <v>Январь - Апрель 2023 г.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22.5" customHeight="1" x14ac:dyDescent="0.2">
      <c r="A3" s="1" t="s">
        <v>3</v>
      </c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87" customHeight="1" x14ac:dyDescent="0.2">
      <c r="A4" s="39" t="s">
        <v>5</v>
      </c>
      <c r="B4" s="41" t="s">
        <v>18</v>
      </c>
      <c r="C4" s="39" t="s">
        <v>0</v>
      </c>
      <c r="D4" s="39" t="s">
        <v>0</v>
      </c>
      <c r="E4" s="39" t="s">
        <v>0</v>
      </c>
      <c r="F4" s="39" t="s">
        <v>7</v>
      </c>
      <c r="G4" s="39" t="s">
        <v>0</v>
      </c>
      <c r="H4" s="39" t="s">
        <v>0</v>
      </c>
      <c r="I4" s="39" t="s">
        <v>0</v>
      </c>
      <c r="J4" s="41" t="s">
        <v>19</v>
      </c>
      <c r="K4" s="39" t="s">
        <v>0</v>
      </c>
      <c r="L4" s="39" t="s">
        <v>0</v>
      </c>
      <c r="M4" s="39" t="s">
        <v>0</v>
      </c>
      <c r="N4" s="39"/>
      <c r="O4" s="39"/>
      <c r="P4" s="39"/>
      <c r="Q4" s="39"/>
      <c r="R4" s="39"/>
      <c r="S4" s="39"/>
    </row>
    <row r="5" spans="1:19" ht="81.75" customHeight="1" x14ac:dyDescent="0.2">
      <c r="A5" s="39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x14ac:dyDescent="0.2">
      <c r="A8" s="6" t="str">
        <f>'01'!A8</f>
        <v>Февраль 2023.</v>
      </c>
      <c r="B8" s="6">
        <f>'02.1.1.'!B8</f>
        <v>36</v>
      </c>
      <c r="C8" s="23">
        <f>'02.1.1.'!C8</f>
        <v>11003893.310000001</v>
      </c>
      <c r="D8" s="14">
        <f>B8/B8*100</f>
        <v>100</v>
      </c>
      <c r="E8" s="14">
        <f>C8/C8*100</f>
        <v>100</v>
      </c>
      <c r="F8" s="2">
        <v>31</v>
      </c>
      <c r="G8" s="19">
        <v>7102707.4699999997</v>
      </c>
      <c r="H8" s="22">
        <f t="shared" ref="H8:I18" si="0">F8/B8*100</f>
        <v>86.111111111111114</v>
      </c>
      <c r="I8" s="22">
        <f t="shared" si="0"/>
        <v>64.547222241288708</v>
      </c>
      <c r="J8" s="2">
        <v>1</v>
      </c>
      <c r="K8" s="19">
        <v>1080000</v>
      </c>
      <c r="L8" s="14">
        <f t="shared" ref="L8:M18" si="1">J8/B8*100</f>
        <v>2.7777777777777777</v>
      </c>
      <c r="M8" s="14">
        <f t="shared" si="1"/>
        <v>9.8147080271900595</v>
      </c>
      <c r="N8" s="2"/>
      <c r="O8" s="2"/>
      <c r="P8" s="13"/>
      <c r="Q8" s="13"/>
      <c r="R8" s="5"/>
      <c r="S8" s="5"/>
    </row>
    <row r="9" spans="1:19" ht="21" customHeight="1" x14ac:dyDescent="0.2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t="shared" ref="D9:E17" si="2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 x14ac:dyDescent="0.2">
      <c r="A10" s="6" t="str">
        <f>'01'!A10</f>
        <v>Апрель 2023.</v>
      </c>
      <c r="B10" s="6">
        <f>'04'!B10</f>
        <v>62</v>
      </c>
      <c r="C10" s="6">
        <f>'04'!C10</f>
        <v>38893771.890000001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12107560.369999999</v>
      </c>
      <c r="H10" s="22">
        <f t="shared" si="0"/>
        <v>96.774193548387103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hidden="1" customHeight="1" outlineLevel="1" x14ac:dyDescent="0.2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2"/>
        <v>#DIV/0!</v>
      </c>
      <c r="E11" s="14" t="e">
        <f t="shared" si="2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0"/>
        <v>#DIV/0!</v>
      </c>
      <c r="J11" s="2">
        <v>0</v>
      </c>
      <c r="K11" s="19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hidden="1" customHeight="1" outlineLevel="1" x14ac:dyDescent="0.2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hidden="1" customHeight="1" outlineLevel="1" x14ac:dyDescent="0.2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hidden="1" customHeight="1" outlineLevel="1" x14ac:dyDescent="0.2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hidden="1" customHeight="1" outlineLevel="1" x14ac:dyDescent="0.2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hidden="1" customHeight="1" outlineLevel="1" x14ac:dyDescent="0.2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hidden="1" customHeight="1" outlineLevel="1" x14ac:dyDescent="0.2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hidden="1" customHeight="1" outlineLevel="1" x14ac:dyDescent="0.2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98</v>
      </c>
      <c r="C19" s="15"/>
      <c r="D19" s="15"/>
      <c r="E19" s="15"/>
      <c r="F19" s="15">
        <f>SUM(F7:F12)</f>
        <v>91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120" zoomScaleNormal="120" workbookViewId="0">
      <selection activeCell="F10" sqref="F10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35" t="s">
        <v>1</v>
      </c>
      <c r="B1" s="35"/>
      <c r="C1" s="35"/>
      <c r="D1" s="36"/>
      <c r="E1" s="36"/>
      <c r="F1" s="36"/>
      <c r="G1" s="36"/>
      <c r="H1" s="36"/>
      <c r="I1" s="36"/>
      <c r="J1" s="36"/>
      <c r="K1" s="36"/>
    </row>
    <row r="2" spans="1:13" ht="38.25" customHeight="1" x14ac:dyDescent="0.2">
      <c r="A2" s="42" t="s">
        <v>2</v>
      </c>
      <c r="B2" s="42"/>
      <c r="C2" s="42"/>
      <c r="D2" s="44" t="s">
        <v>48</v>
      </c>
      <c r="E2" s="44"/>
      <c r="F2" s="44"/>
      <c r="G2" s="44"/>
      <c r="H2" s="44"/>
      <c r="I2" s="44"/>
      <c r="J2" s="44"/>
      <c r="K2" s="44"/>
      <c r="L2" s="44"/>
      <c r="M2" s="44"/>
    </row>
    <row r="3" spans="1:13" ht="22.5" customHeight="1" x14ac:dyDescent="0.2">
      <c r="A3" s="43" t="s">
        <v>3</v>
      </c>
      <c r="B3" s="43"/>
      <c r="C3" s="43"/>
      <c r="D3" s="38" t="s">
        <v>4</v>
      </c>
      <c r="E3" s="38"/>
      <c r="F3" s="38"/>
      <c r="G3" s="38"/>
      <c r="H3" s="38"/>
      <c r="I3" s="38"/>
      <c r="J3" s="38"/>
      <c r="K3" s="38"/>
      <c r="L3" s="38"/>
      <c r="M3" s="38"/>
    </row>
    <row r="4" spans="1:13" ht="182.25" customHeight="1" x14ac:dyDescent="0.2">
      <c r="A4" s="39" t="s">
        <v>5</v>
      </c>
      <c r="B4" s="41" t="s">
        <v>27</v>
      </c>
      <c r="C4" s="39" t="s">
        <v>0</v>
      </c>
      <c r="D4" s="41" t="s">
        <v>21</v>
      </c>
      <c r="E4" s="39" t="s">
        <v>0</v>
      </c>
      <c r="F4" s="41" t="s">
        <v>22</v>
      </c>
      <c r="G4" s="39" t="s">
        <v>0</v>
      </c>
      <c r="H4" s="41" t="s">
        <v>28</v>
      </c>
      <c r="I4" s="39" t="s">
        <v>0</v>
      </c>
      <c r="J4" s="41" t="s">
        <v>25</v>
      </c>
      <c r="K4" s="39"/>
      <c r="L4" s="41" t="s">
        <v>26</v>
      </c>
      <c r="M4" s="39"/>
    </row>
    <row r="5" spans="1:13" ht="89.25" customHeight="1" x14ac:dyDescent="0.2">
      <c r="A5" s="39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17"/>
      <c r="K6" s="17"/>
      <c r="L6" s="17"/>
      <c r="M6" s="17"/>
    </row>
    <row r="7" spans="1:13" ht="21" customHeight="1" x14ac:dyDescent="0.2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 x14ac:dyDescent="0.2">
      <c r="A8" s="6" t="str">
        <f>'01'!A8</f>
        <v>Февраль 2023.</v>
      </c>
      <c r="B8" s="2">
        <v>36</v>
      </c>
      <c r="C8" s="19">
        <v>11003893.310000001</v>
      </c>
      <c r="D8" s="6"/>
      <c r="E8" s="23"/>
      <c r="F8" s="6"/>
      <c r="G8" s="23"/>
      <c r="H8" s="2">
        <v>35</v>
      </c>
      <c r="I8" s="19">
        <v>9923893.3100000005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 x14ac:dyDescent="0.2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 x14ac:dyDescent="0.2">
      <c r="A10" s="6" t="str">
        <f>'01'!A10</f>
        <v>Апрель 2023.</v>
      </c>
      <c r="B10" s="27">
        <f>'04'!B10</f>
        <v>62</v>
      </c>
      <c r="C10" s="23">
        <f>'04'!C10</f>
        <v>38893771.890000001</v>
      </c>
      <c r="D10" s="6"/>
      <c r="E10" s="23"/>
      <c r="F10" s="6"/>
      <c r="G10" s="23"/>
      <c r="H10" s="27">
        <v>60</v>
      </c>
      <c r="I10" s="23">
        <v>12107560.369999999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hidden="1" customHeight="1" outlineLevel="1" x14ac:dyDescent="0.2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hidden="1" customHeight="1" outlineLevel="1" x14ac:dyDescent="0.2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hidden="1" customHeight="1" outlineLevel="1" x14ac:dyDescent="0.2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hidden="1" customHeight="1" outlineLevel="1" x14ac:dyDescent="0.2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hidden="1" customHeight="1" outlineLevel="1" x14ac:dyDescent="0.2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hidden="1" customHeight="1" outlineLevel="1" x14ac:dyDescent="0.2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hidden="1" customHeight="1" outlineLevel="1" x14ac:dyDescent="0.2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hidden="1" customHeight="1" outlineLevel="1" x14ac:dyDescent="0.2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98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138</v>
      </c>
      <c r="I19" s="15"/>
      <c r="J19" s="15">
        <f>SUM(J7:J12)</f>
        <v>3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  <mergeCell ref="J4:K4"/>
    <mergeCell ref="L4:M4"/>
    <mergeCell ref="A6:I6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="110" zoomScaleNormal="110" workbookViewId="0">
      <selection activeCell="B10" sqref="B10:B11"/>
    </sheetView>
  </sheetViews>
  <sheetFormatPr defaultRowHeight="12.75" outlineLevelRow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5.42578125" customWidth="1"/>
    <col min="11" max="13" width="6" customWidth="1"/>
    <col min="14" max="14" width="5.42578125" customWidth="1"/>
    <col min="15" max="15" width="10.5703125" customWidth="1"/>
    <col min="16" max="16" width="7.28515625" customWidth="1"/>
    <col min="17" max="17" width="7.85546875" customWidth="1"/>
    <col min="18" max="18" width="5.42578125" customWidth="1"/>
    <col min="19" max="19" width="11.42578125" customWidth="1"/>
  </cols>
  <sheetData>
    <row r="1" spans="1:19" ht="12.75" customHeight="1" x14ac:dyDescent="0.2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ht="38.25" customHeight="1" x14ac:dyDescent="0.2">
      <c r="A2" s="3" t="s">
        <v>2</v>
      </c>
      <c r="B2" s="37" t="s">
        <v>49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22.5" customHeight="1" x14ac:dyDescent="0.2">
      <c r="A3" s="1" t="s">
        <v>3</v>
      </c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87" customHeight="1" x14ac:dyDescent="0.2">
      <c r="A4" s="39" t="s">
        <v>5</v>
      </c>
      <c r="B4" s="39" t="s">
        <v>6</v>
      </c>
      <c r="C4" s="39" t="s">
        <v>0</v>
      </c>
      <c r="D4" s="39" t="s">
        <v>0</v>
      </c>
      <c r="E4" s="39" t="s">
        <v>0</v>
      </c>
      <c r="F4" s="39" t="s">
        <v>7</v>
      </c>
      <c r="G4" s="39" t="s">
        <v>0</v>
      </c>
      <c r="H4" s="39" t="s">
        <v>0</v>
      </c>
      <c r="I4" s="39" t="s">
        <v>0</v>
      </c>
      <c r="J4" s="39" t="s">
        <v>8</v>
      </c>
      <c r="K4" s="39" t="s">
        <v>0</v>
      </c>
      <c r="L4" s="39" t="s">
        <v>0</v>
      </c>
      <c r="M4" s="39" t="s">
        <v>0</v>
      </c>
      <c r="N4" s="45" t="s">
        <v>9</v>
      </c>
      <c r="O4" s="45" t="s">
        <v>0</v>
      </c>
      <c r="P4" s="45" t="s">
        <v>0</v>
      </c>
      <c r="Q4" s="45" t="s">
        <v>0</v>
      </c>
      <c r="R4" s="39" t="s">
        <v>10</v>
      </c>
      <c r="S4" s="39" t="s">
        <v>0</v>
      </c>
    </row>
    <row r="5" spans="1:19" ht="81.75" customHeight="1" x14ac:dyDescent="0.2">
      <c r="A5" s="39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21" customHeight="1" x14ac:dyDescent="0.2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t="shared" ref="H7:I9" si="0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t="shared" ref="P7:Q9" si="1">N7/B7*100</f>
        <v>62.962962962962962</v>
      </c>
      <c r="Q7" s="22">
        <f t="shared" si="1"/>
        <v>82.857871715042037</v>
      </c>
      <c r="R7" s="6" t="s">
        <v>42</v>
      </c>
      <c r="S7" s="6" t="s">
        <v>43</v>
      </c>
    </row>
    <row r="8" spans="1:19" ht="21" customHeight="1" x14ac:dyDescent="0.2">
      <c r="A8" s="5" t="s">
        <v>31</v>
      </c>
      <c r="B8" s="6">
        <v>36</v>
      </c>
      <c r="C8" s="23">
        <v>11003893.310000001</v>
      </c>
      <c r="D8" s="6" t="s">
        <v>20</v>
      </c>
      <c r="E8" s="6" t="s">
        <v>20</v>
      </c>
      <c r="F8" s="21">
        <v>31</v>
      </c>
      <c r="G8" s="25">
        <v>7102707.4699999997</v>
      </c>
      <c r="H8" s="22">
        <f t="shared" si="0"/>
        <v>86.111111111111114</v>
      </c>
      <c r="I8" s="22">
        <f t="shared" si="0"/>
        <v>64.547222241288708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38.106476788441341</v>
      </c>
      <c r="R8" s="6">
        <v>36</v>
      </c>
      <c r="S8" s="23">
        <v>11003893.310000001</v>
      </c>
    </row>
    <row r="9" spans="1:19" ht="21" customHeight="1" x14ac:dyDescent="0.2">
      <c r="A9" s="5" t="s">
        <v>32</v>
      </c>
      <c r="B9" s="5" t="s">
        <v>46</v>
      </c>
      <c r="C9" s="21" t="s">
        <v>47</v>
      </c>
      <c r="D9" s="6" t="s">
        <v>20</v>
      </c>
      <c r="E9" s="6" t="s">
        <v>20</v>
      </c>
      <c r="F9" s="5" t="s">
        <v>46</v>
      </c>
      <c r="G9" s="21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3">
        <v>983036.54</v>
      </c>
      <c r="P9" s="22">
        <f t="shared" si="1"/>
        <v>69.767441860465112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 x14ac:dyDescent="0.2">
      <c r="A10" s="5" t="s">
        <v>33</v>
      </c>
      <c r="B10" s="21">
        <v>62</v>
      </c>
      <c r="C10" s="21">
        <v>38893771.890000001</v>
      </c>
      <c r="D10" s="6" t="s">
        <v>20</v>
      </c>
      <c r="E10" s="6" t="s">
        <v>20</v>
      </c>
      <c r="F10" s="21">
        <v>60</v>
      </c>
      <c r="G10" s="21">
        <v>12107560.369999999</v>
      </c>
      <c r="H10" s="22">
        <f>F10/B10*100</f>
        <v>96.774193548387103</v>
      </c>
      <c r="I10" s="22">
        <f>G10/C10*100</f>
        <v>31.129817915944997</v>
      </c>
      <c r="J10" s="6" t="s">
        <v>16</v>
      </c>
      <c r="K10" s="6" t="s">
        <v>17</v>
      </c>
      <c r="L10" s="6" t="s">
        <v>17</v>
      </c>
      <c r="M10" s="6" t="s">
        <v>17</v>
      </c>
      <c r="N10" s="21">
        <v>38</v>
      </c>
      <c r="O10" s="21">
        <v>3250818.29</v>
      </c>
      <c r="P10" s="22">
        <f>N10/B10*100</f>
        <v>61.29032258064516</v>
      </c>
      <c r="Q10" s="22">
        <f>O10/C10*100</f>
        <v>8.3581975520245688</v>
      </c>
      <c r="R10" s="21">
        <v>62</v>
      </c>
      <c r="S10" s="21">
        <v>38893771.890000001</v>
      </c>
    </row>
    <row r="11" spans="1:19" ht="21" customHeight="1" x14ac:dyDescent="0.2">
      <c r="A11" s="5" t="s">
        <v>34</v>
      </c>
      <c r="B11" s="21">
        <v>44</v>
      </c>
      <c r="C11" s="25">
        <v>3395242</v>
      </c>
      <c r="D11" s="6" t="s">
        <v>20</v>
      </c>
      <c r="E11" s="6" t="s">
        <v>20</v>
      </c>
      <c r="F11" s="21">
        <v>44</v>
      </c>
      <c r="G11" s="25">
        <v>3395242</v>
      </c>
      <c r="H11" s="22">
        <f t="shared" ref="H11:H18" si="2">F11/B11*100</f>
        <v>100</v>
      </c>
      <c r="I11" s="22">
        <f t="shared" ref="I11:I18" si="3">G11/C11*100</f>
        <v>100</v>
      </c>
      <c r="J11" s="6" t="s">
        <v>16</v>
      </c>
      <c r="K11" s="6" t="s">
        <v>17</v>
      </c>
      <c r="L11" s="6" t="s">
        <v>17</v>
      </c>
      <c r="M11" s="6" t="s">
        <v>17</v>
      </c>
      <c r="N11" s="21">
        <v>27</v>
      </c>
      <c r="O11" s="25">
        <v>571667.78</v>
      </c>
      <c r="P11" s="22">
        <f>N11/B11*100</f>
        <v>61.363636363636367</v>
      </c>
      <c r="Q11" s="22">
        <f>O11/C11*100</f>
        <v>16.837320579799613</v>
      </c>
      <c r="R11" s="21">
        <v>44</v>
      </c>
      <c r="S11" s="25">
        <v>3395242</v>
      </c>
    </row>
    <row r="12" spans="1:19" ht="21" hidden="1" customHeight="1" outlineLevel="1" x14ac:dyDescent="0.2">
      <c r="A12" s="5" t="s">
        <v>35</v>
      </c>
      <c r="B12" s="21"/>
      <c r="C12" s="21"/>
      <c r="D12" s="21"/>
      <c r="E12" s="21"/>
      <c r="F12" s="21"/>
      <c r="G12" s="21"/>
      <c r="H12" s="22" t="e">
        <f t="shared" si="2"/>
        <v>#DIV/0!</v>
      </c>
      <c r="I12" s="22" t="e">
        <f t="shared" si="3"/>
        <v>#DIV/0!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hidden="1" customHeight="1" outlineLevel="1" x14ac:dyDescent="0.2">
      <c r="A13" s="5" t="s">
        <v>36</v>
      </c>
      <c r="B13" s="21"/>
      <c r="C13" s="21"/>
      <c r="D13" s="21"/>
      <c r="E13" s="21"/>
      <c r="F13" s="21"/>
      <c r="G13" s="21"/>
      <c r="H13" s="22" t="e">
        <f t="shared" si="2"/>
        <v>#DIV/0!</v>
      </c>
      <c r="I13" s="22" t="e">
        <f t="shared" si="3"/>
        <v>#DIV/0!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hidden="1" customHeight="1" outlineLevel="1" x14ac:dyDescent="0.2">
      <c r="A14" s="5" t="s">
        <v>37</v>
      </c>
      <c r="B14" s="21"/>
      <c r="C14" s="21"/>
      <c r="D14" s="21"/>
      <c r="E14" s="21"/>
      <c r="F14" s="21"/>
      <c r="G14" s="21"/>
      <c r="H14" s="22" t="e">
        <f t="shared" si="2"/>
        <v>#DIV/0!</v>
      </c>
      <c r="I14" s="22" t="e">
        <f t="shared" si="3"/>
        <v>#DIV/0!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hidden="1" customHeight="1" outlineLevel="1" x14ac:dyDescent="0.2">
      <c r="A15" s="5" t="s">
        <v>38</v>
      </c>
      <c r="B15" s="21"/>
      <c r="C15" s="21"/>
      <c r="D15" s="21"/>
      <c r="E15" s="21"/>
      <c r="F15" s="21"/>
      <c r="G15" s="21"/>
      <c r="H15" s="22" t="e">
        <f t="shared" si="2"/>
        <v>#DIV/0!</v>
      </c>
      <c r="I15" s="22" t="e">
        <f t="shared" si="3"/>
        <v>#DIV/0!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hidden="1" customHeight="1" outlineLevel="1" x14ac:dyDescent="0.2">
      <c r="A16" s="5" t="s">
        <v>39</v>
      </c>
      <c r="B16" s="21"/>
      <c r="C16" s="21"/>
      <c r="D16" s="21"/>
      <c r="E16" s="21"/>
      <c r="F16" s="21"/>
      <c r="G16" s="21"/>
      <c r="H16" s="22" t="e">
        <f t="shared" si="2"/>
        <v>#DIV/0!</v>
      </c>
      <c r="I16" s="22" t="e">
        <f t="shared" si="3"/>
        <v>#DIV/0!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hidden="1" customHeight="1" outlineLevel="1" x14ac:dyDescent="0.2">
      <c r="A17" s="5" t="s">
        <v>40</v>
      </c>
      <c r="B17" s="21"/>
      <c r="C17" s="21"/>
      <c r="D17" s="21"/>
      <c r="E17" s="21"/>
      <c r="F17" s="21"/>
      <c r="G17" s="21"/>
      <c r="H17" s="22" t="e">
        <f t="shared" si="2"/>
        <v>#DIV/0!</v>
      </c>
      <c r="I17" s="22" t="e">
        <f t="shared" si="3"/>
        <v>#DIV/0!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hidden="1" customHeight="1" outlineLevel="1" x14ac:dyDescent="0.2">
      <c r="A18" s="5" t="s">
        <v>41</v>
      </c>
      <c r="B18" s="21"/>
      <c r="C18" s="21"/>
      <c r="D18" s="21"/>
      <c r="E18" s="21"/>
      <c r="F18" s="21"/>
      <c r="G18" s="21"/>
      <c r="H18" s="22" t="e">
        <f t="shared" si="2"/>
        <v>#DIV/0!</v>
      </c>
      <c r="I18" s="22" t="e">
        <f t="shared" si="3"/>
        <v>#DIV/0!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collapsed="1" x14ac:dyDescent="0.2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SUM(N7:N11)</f>
        <v>134</v>
      </c>
      <c r="O19" s="10">
        <f>N19/B19*100</f>
        <v>372.22222222222223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  <row r="25" spans="1:19" x14ac:dyDescent="0.2">
      <c r="J25" s="11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R11" sqref="R11:S11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ht="38.25" customHeight="1" x14ac:dyDescent="0.2">
      <c r="A2" s="3" t="s">
        <v>2</v>
      </c>
      <c r="B2" s="40" t="str">
        <f>'05'!B2:S2</f>
        <v>Январь - Май 2023 г.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22.5" customHeight="1" x14ac:dyDescent="0.2">
      <c r="A3" s="1" t="s">
        <v>3</v>
      </c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87" customHeight="1" x14ac:dyDescent="0.2">
      <c r="A4" s="39" t="s">
        <v>5</v>
      </c>
      <c r="B4" s="41" t="s">
        <v>18</v>
      </c>
      <c r="C4" s="39" t="s">
        <v>0</v>
      </c>
      <c r="D4" s="39" t="s">
        <v>0</v>
      </c>
      <c r="E4" s="39" t="s">
        <v>0</v>
      </c>
      <c r="F4" s="39" t="s">
        <v>7</v>
      </c>
      <c r="G4" s="39" t="s">
        <v>0</v>
      </c>
      <c r="H4" s="39" t="s">
        <v>0</v>
      </c>
      <c r="I4" s="39" t="s">
        <v>0</v>
      </c>
      <c r="J4" s="41" t="s">
        <v>19</v>
      </c>
      <c r="K4" s="39" t="s">
        <v>0</v>
      </c>
      <c r="L4" s="39" t="s">
        <v>0</v>
      </c>
      <c r="M4" s="39" t="s">
        <v>0</v>
      </c>
      <c r="N4" s="39"/>
      <c r="O4" s="39"/>
      <c r="P4" s="39"/>
      <c r="Q4" s="39"/>
      <c r="R4" s="39"/>
      <c r="S4" s="39"/>
    </row>
    <row r="5" spans="1:19" ht="81.75" customHeight="1" x14ac:dyDescent="0.2">
      <c r="A5" s="39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x14ac:dyDescent="0.2">
      <c r="A8" s="6" t="str">
        <f>'01'!A8</f>
        <v>Февраль 2023.</v>
      </c>
      <c r="B8" s="6">
        <f>'02.1.1.'!B8</f>
        <v>36</v>
      </c>
      <c r="C8" s="23">
        <f>'02.1.1.'!C8</f>
        <v>11003893.310000001</v>
      </c>
      <c r="D8" s="14">
        <f>B8/B8*100</f>
        <v>100</v>
      </c>
      <c r="E8" s="14">
        <f>C8/C8*100</f>
        <v>100</v>
      </c>
      <c r="F8" s="2">
        <v>31</v>
      </c>
      <c r="G8" s="19">
        <v>7102707.4699999997</v>
      </c>
      <c r="H8" s="22">
        <f t="shared" ref="H8:I18" si="0">F8/B8*100</f>
        <v>86.111111111111114</v>
      </c>
      <c r="I8" s="22">
        <f t="shared" si="0"/>
        <v>64.547222241288708</v>
      </c>
      <c r="J8" s="2">
        <v>1</v>
      </c>
      <c r="K8" s="19">
        <v>1080000</v>
      </c>
      <c r="L8" s="14">
        <f t="shared" ref="L8:M18" si="1">J8/B8*100</f>
        <v>2.7777777777777777</v>
      </c>
      <c r="M8" s="14">
        <f t="shared" si="1"/>
        <v>9.8147080271900595</v>
      </c>
      <c r="N8" s="2"/>
      <c r="O8" s="2"/>
      <c r="P8" s="13"/>
      <c r="Q8" s="13"/>
      <c r="R8" s="5"/>
      <c r="S8" s="5"/>
    </row>
    <row r="9" spans="1:19" ht="21" customHeight="1" x14ac:dyDescent="0.2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t="shared" ref="D9:E17" si="2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 x14ac:dyDescent="0.2">
      <c r="A10" s="6" t="str">
        <f>'01'!A10</f>
        <v>Апрель 2023.</v>
      </c>
      <c r="B10" s="6">
        <f>'04'!B10</f>
        <v>62</v>
      </c>
      <c r="C10" s="6">
        <f>'04'!C10</f>
        <v>38893771.890000001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12107560.369999999</v>
      </c>
      <c r="H10" s="22">
        <f t="shared" si="0"/>
        <v>96.774193548387103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 x14ac:dyDescent="0.2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hidden="1" customHeight="1" outlineLevel="1" x14ac:dyDescent="0.2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hidden="1" customHeight="1" outlineLevel="1" x14ac:dyDescent="0.2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hidden="1" customHeight="1" outlineLevel="1" x14ac:dyDescent="0.2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hidden="1" customHeight="1" outlineLevel="1" x14ac:dyDescent="0.2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hidden="1" customHeight="1" outlineLevel="1" x14ac:dyDescent="0.2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hidden="1" customHeight="1" outlineLevel="1" x14ac:dyDescent="0.2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hidden="1" customHeight="1" outlineLevel="1" x14ac:dyDescent="0.2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142</v>
      </c>
      <c r="C19" s="15"/>
      <c r="D19" s="15"/>
      <c r="E19" s="15"/>
      <c r="F19" s="15">
        <f>SUM(F7:F12)</f>
        <v>135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R11" sqref="R11:S11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35" t="s">
        <v>1</v>
      </c>
      <c r="B1" s="35"/>
      <c r="C1" s="35"/>
      <c r="D1" s="36"/>
      <c r="E1" s="36"/>
      <c r="F1" s="36"/>
      <c r="G1" s="36"/>
      <c r="H1" s="36"/>
      <c r="I1" s="36"/>
      <c r="J1" s="36"/>
      <c r="K1" s="36"/>
    </row>
    <row r="2" spans="1:13" ht="38.25" customHeight="1" x14ac:dyDescent="0.2">
      <c r="A2" s="42" t="s">
        <v>2</v>
      </c>
      <c r="B2" s="42"/>
      <c r="C2" s="42"/>
      <c r="D2" s="44" t="s">
        <v>49</v>
      </c>
      <c r="E2" s="44"/>
      <c r="F2" s="44"/>
      <c r="G2" s="44"/>
      <c r="H2" s="44"/>
      <c r="I2" s="44"/>
      <c r="J2" s="44"/>
      <c r="K2" s="44"/>
      <c r="L2" s="44"/>
      <c r="M2" s="44"/>
    </row>
    <row r="3" spans="1:13" ht="22.5" customHeight="1" x14ac:dyDescent="0.2">
      <c r="A3" s="43" t="s">
        <v>3</v>
      </c>
      <c r="B3" s="43"/>
      <c r="C3" s="43"/>
      <c r="D3" s="38" t="s">
        <v>4</v>
      </c>
      <c r="E3" s="38"/>
      <c r="F3" s="38"/>
      <c r="G3" s="38"/>
      <c r="H3" s="38"/>
      <c r="I3" s="38"/>
      <c r="J3" s="38"/>
      <c r="K3" s="38"/>
      <c r="L3" s="38"/>
      <c r="M3" s="38"/>
    </row>
    <row r="4" spans="1:13" ht="182.25" customHeight="1" x14ac:dyDescent="0.2">
      <c r="A4" s="39" t="s">
        <v>5</v>
      </c>
      <c r="B4" s="41" t="s">
        <v>27</v>
      </c>
      <c r="C4" s="39" t="s">
        <v>0</v>
      </c>
      <c r="D4" s="41" t="s">
        <v>21</v>
      </c>
      <c r="E4" s="39" t="s">
        <v>0</v>
      </c>
      <c r="F4" s="41" t="s">
        <v>22</v>
      </c>
      <c r="G4" s="39" t="s">
        <v>0</v>
      </c>
      <c r="H4" s="41" t="s">
        <v>28</v>
      </c>
      <c r="I4" s="39" t="s">
        <v>0</v>
      </c>
      <c r="J4" s="41" t="s">
        <v>25</v>
      </c>
      <c r="K4" s="39"/>
      <c r="L4" s="41" t="s">
        <v>26</v>
      </c>
      <c r="M4" s="39"/>
    </row>
    <row r="5" spans="1:13" ht="89.25" customHeight="1" x14ac:dyDescent="0.2">
      <c r="A5" s="39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17"/>
      <c r="K6" s="17"/>
      <c r="L6" s="17"/>
      <c r="M6" s="17"/>
    </row>
    <row r="7" spans="1:13" ht="21" customHeight="1" x14ac:dyDescent="0.2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 x14ac:dyDescent="0.2">
      <c r="A8" s="6" t="str">
        <f>'01'!A8</f>
        <v>Февраль 2023.</v>
      </c>
      <c r="B8" s="2">
        <v>36</v>
      </c>
      <c r="C8" s="19">
        <v>11003893.310000001</v>
      </c>
      <c r="D8" s="6"/>
      <c r="E8" s="23"/>
      <c r="F8" s="6"/>
      <c r="G8" s="23"/>
      <c r="H8" s="2">
        <v>35</v>
      </c>
      <c r="I8" s="19">
        <v>9923893.3100000005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 x14ac:dyDescent="0.2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 x14ac:dyDescent="0.2">
      <c r="A10" s="6" t="str">
        <f>'01'!A10</f>
        <v>Апрель 2023.</v>
      </c>
      <c r="B10" s="27">
        <f>'04'!B10</f>
        <v>62</v>
      </c>
      <c r="C10" s="23">
        <f>'04'!C10</f>
        <v>38893771.890000001</v>
      </c>
      <c r="D10" s="6"/>
      <c r="E10" s="23"/>
      <c r="F10" s="6"/>
      <c r="G10" s="23"/>
      <c r="H10" s="27">
        <v>60</v>
      </c>
      <c r="I10" s="23">
        <v>12107560.369999999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 x14ac:dyDescent="0.2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hidden="1" customHeight="1" outlineLevel="1" x14ac:dyDescent="0.2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hidden="1" customHeight="1" outlineLevel="1" x14ac:dyDescent="0.2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hidden="1" customHeight="1" outlineLevel="1" x14ac:dyDescent="0.2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hidden="1" customHeight="1" outlineLevel="1" x14ac:dyDescent="0.2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hidden="1" customHeight="1" outlineLevel="1" x14ac:dyDescent="0.2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hidden="1" customHeight="1" outlineLevel="1" x14ac:dyDescent="0.2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hidden="1" customHeight="1" outlineLevel="1" x14ac:dyDescent="0.2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142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182</v>
      </c>
      <c r="I19" s="15"/>
      <c r="J19" s="15">
        <f>SUM(J7:J12)</f>
        <v>3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="110" zoomScaleNormal="110" workbookViewId="0">
      <selection activeCell="R12" sqref="R12:S12"/>
    </sheetView>
  </sheetViews>
  <sheetFormatPr defaultRowHeight="12.75" outlineLevelRow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5.42578125" customWidth="1"/>
    <col min="11" max="13" width="6" customWidth="1"/>
    <col min="14" max="14" width="5.42578125" customWidth="1"/>
    <col min="15" max="15" width="10.5703125" customWidth="1"/>
    <col min="16" max="16" width="7.28515625" customWidth="1"/>
    <col min="17" max="17" width="7.85546875" customWidth="1"/>
    <col min="18" max="18" width="5.42578125" customWidth="1"/>
    <col min="19" max="19" width="11.42578125" customWidth="1"/>
  </cols>
  <sheetData>
    <row r="1" spans="1:19" ht="12.75" customHeight="1" x14ac:dyDescent="0.2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ht="38.25" customHeight="1" x14ac:dyDescent="0.2">
      <c r="A2" s="3" t="s">
        <v>2</v>
      </c>
      <c r="B2" s="37" t="s">
        <v>50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22.5" customHeight="1" x14ac:dyDescent="0.2">
      <c r="A3" s="1" t="s">
        <v>3</v>
      </c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87" customHeight="1" x14ac:dyDescent="0.2">
      <c r="A4" s="39" t="s">
        <v>5</v>
      </c>
      <c r="B4" s="39" t="s">
        <v>6</v>
      </c>
      <c r="C4" s="39" t="s">
        <v>0</v>
      </c>
      <c r="D4" s="39" t="s">
        <v>0</v>
      </c>
      <c r="E4" s="39" t="s">
        <v>0</v>
      </c>
      <c r="F4" s="39" t="s">
        <v>7</v>
      </c>
      <c r="G4" s="39" t="s">
        <v>0</v>
      </c>
      <c r="H4" s="39" t="s">
        <v>0</v>
      </c>
      <c r="I4" s="39" t="s">
        <v>0</v>
      </c>
      <c r="J4" s="39" t="s">
        <v>8</v>
      </c>
      <c r="K4" s="39" t="s">
        <v>0</v>
      </c>
      <c r="L4" s="39" t="s">
        <v>0</v>
      </c>
      <c r="M4" s="39" t="s">
        <v>0</v>
      </c>
      <c r="N4" s="45" t="s">
        <v>9</v>
      </c>
      <c r="O4" s="45" t="s">
        <v>0</v>
      </c>
      <c r="P4" s="45" t="s">
        <v>0</v>
      </c>
      <c r="Q4" s="45" t="s">
        <v>0</v>
      </c>
      <c r="R4" s="39" t="s">
        <v>10</v>
      </c>
      <c r="S4" s="39" t="s">
        <v>0</v>
      </c>
    </row>
    <row r="5" spans="1:19" ht="81.75" customHeight="1" x14ac:dyDescent="0.2">
      <c r="A5" s="39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21" customHeight="1" x14ac:dyDescent="0.2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t="shared" ref="H7:I9" si="0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t="shared" ref="P7:Q9" si="1">N7/B7*100</f>
        <v>62.962962962962962</v>
      </c>
      <c r="Q7" s="22">
        <f t="shared" si="1"/>
        <v>82.857871715042037</v>
      </c>
      <c r="R7" s="6" t="s">
        <v>42</v>
      </c>
      <c r="S7" s="6" t="s">
        <v>43</v>
      </c>
    </row>
    <row r="8" spans="1:19" ht="21" customHeight="1" x14ac:dyDescent="0.2">
      <c r="A8" s="5" t="s">
        <v>31</v>
      </c>
      <c r="B8" s="6">
        <v>36</v>
      </c>
      <c r="C8" s="23">
        <v>11003893.310000001</v>
      </c>
      <c r="D8" s="6" t="s">
        <v>20</v>
      </c>
      <c r="E8" s="6" t="s">
        <v>20</v>
      </c>
      <c r="F8" s="21">
        <v>31</v>
      </c>
      <c r="G8" s="25">
        <v>7102707.4699999997</v>
      </c>
      <c r="H8" s="22">
        <f t="shared" si="0"/>
        <v>86.111111111111114</v>
      </c>
      <c r="I8" s="22">
        <f t="shared" si="0"/>
        <v>64.547222241288708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38.106476788441341</v>
      </c>
      <c r="R8" s="6">
        <v>36</v>
      </c>
      <c r="S8" s="23">
        <v>11003893.310000001</v>
      </c>
    </row>
    <row r="9" spans="1:19" ht="21" customHeight="1" x14ac:dyDescent="0.2">
      <c r="A9" s="5" t="s">
        <v>32</v>
      </c>
      <c r="B9" s="5" t="s">
        <v>46</v>
      </c>
      <c r="C9" s="21" t="s">
        <v>47</v>
      </c>
      <c r="D9" s="6" t="s">
        <v>20</v>
      </c>
      <c r="E9" s="6" t="s">
        <v>20</v>
      </c>
      <c r="F9" s="5" t="s">
        <v>46</v>
      </c>
      <c r="G9" s="21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3">
        <v>983036.54</v>
      </c>
      <c r="P9" s="22">
        <f t="shared" si="1"/>
        <v>69.767441860465112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 x14ac:dyDescent="0.2">
      <c r="A10" s="5" t="s">
        <v>33</v>
      </c>
      <c r="B10" s="21">
        <v>62</v>
      </c>
      <c r="C10" s="21">
        <v>38893771.890000001</v>
      </c>
      <c r="D10" s="6" t="s">
        <v>20</v>
      </c>
      <c r="E10" s="6" t="s">
        <v>20</v>
      </c>
      <c r="F10" s="21">
        <v>60</v>
      </c>
      <c r="G10" s="21">
        <v>12107560.369999999</v>
      </c>
      <c r="H10" s="22">
        <f>F10/B10*100</f>
        <v>96.774193548387103</v>
      </c>
      <c r="I10" s="22">
        <f>G10/C10*100</f>
        <v>31.129817915944997</v>
      </c>
      <c r="J10" s="6" t="s">
        <v>16</v>
      </c>
      <c r="K10" s="6" t="s">
        <v>17</v>
      </c>
      <c r="L10" s="6" t="s">
        <v>17</v>
      </c>
      <c r="M10" s="6" t="s">
        <v>17</v>
      </c>
      <c r="N10" s="21">
        <v>38</v>
      </c>
      <c r="O10" s="21">
        <v>3250818.29</v>
      </c>
      <c r="P10" s="22">
        <f t="shared" ref="P10:Q12" si="2">N10/B10*100</f>
        <v>61.29032258064516</v>
      </c>
      <c r="Q10" s="22">
        <f t="shared" si="2"/>
        <v>8.3581975520245688</v>
      </c>
      <c r="R10" s="21">
        <v>62</v>
      </c>
      <c r="S10" s="21">
        <v>38893771.890000001</v>
      </c>
    </row>
    <row r="11" spans="1:19" ht="21" customHeight="1" x14ac:dyDescent="0.2">
      <c r="A11" s="5" t="s">
        <v>34</v>
      </c>
      <c r="B11" s="21">
        <v>44</v>
      </c>
      <c r="C11" s="25">
        <v>3395242</v>
      </c>
      <c r="D11" s="6" t="s">
        <v>20</v>
      </c>
      <c r="E11" s="6" t="s">
        <v>20</v>
      </c>
      <c r="F11" s="21">
        <v>44</v>
      </c>
      <c r="G11" s="25">
        <v>3395242</v>
      </c>
      <c r="H11" s="22">
        <f t="shared" ref="H11:I18" si="3">F11/B11*100</f>
        <v>100</v>
      </c>
      <c r="I11" s="22">
        <f t="shared" si="3"/>
        <v>100</v>
      </c>
      <c r="J11" s="6" t="s">
        <v>16</v>
      </c>
      <c r="K11" s="6" t="s">
        <v>17</v>
      </c>
      <c r="L11" s="6" t="s">
        <v>17</v>
      </c>
      <c r="M11" s="6" t="s">
        <v>17</v>
      </c>
      <c r="N11" s="21">
        <v>27</v>
      </c>
      <c r="O11" s="25">
        <v>571667.78</v>
      </c>
      <c r="P11" s="22">
        <f t="shared" si="2"/>
        <v>61.363636363636367</v>
      </c>
      <c r="Q11" s="22">
        <f t="shared" si="2"/>
        <v>16.837320579799613</v>
      </c>
      <c r="R11" s="21">
        <v>44</v>
      </c>
      <c r="S11" s="25">
        <v>3395242</v>
      </c>
    </row>
    <row r="12" spans="1:19" ht="21" customHeight="1" x14ac:dyDescent="0.2">
      <c r="A12" s="5" t="s">
        <v>35</v>
      </c>
      <c r="B12" s="21">
        <v>50</v>
      </c>
      <c r="C12" s="21">
        <v>6299173.1100000003</v>
      </c>
      <c r="D12" s="6" t="s">
        <v>20</v>
      </c>
      <c r="E12" s="6" t="s">
        <v>20</v>
      </c>
      <c r="F12" s="21">
        <v>50</v>
      </c>
      <c r="G12" s="21">
        <v>6299173.1100000003</v>
      </c>
      <c r="H12" s="22">
        <f t="shared" si="3"/>
        <v>100</v>
      </c>
      <c r="I12" s="22">
        <f t="shared" si="3"/>
        <v>100</v>
      </c>
      <c r="J12" s="6" t="s">
        <v>16</v>
      </c>
      <c r="K12" s="6" t="s">
        <v>17</v>
      </c>
      <c r="L12" s="6" t="s">
        <v>17</v>
      </c>
      <c r="M12" s="6" t="s">
        <v>17</v>
      </c>
      <c r="N12" s="21">
        <v>34</v>
      </c>
      <c r="O12" s="21">
        <v>1917460.14</v>
      </c>
      <c r="P12" s="22">
        <f t="shared" si="2"/>
        <v>68</v>
      </c>
      <c r="Q12" s="22">
        <f t="shared" si="2"/>
        <v>30.439870543579961</v>
      </c>
      <c r="R12" s="21">
        <v>50</v>
      </c>
      <c r="S12" s="21">
        <v>6299173.1100000003</v>
      </c>
    </row>
    <row r="13" spans="1:19" ht="21" hidden="1" customHeight="1" outlineLevel="1" x14ac:dyDescent="0.2">
      <c r="A13" s="5" t="s">
        <v>36</v>
      </c>
      <c r="B13" s="21"/>
      <c r="C13" s="21"/>
      <c r="D13" s="21"/>
      <c r="E13" s="21"/>
      <c r="F13" s="21"/>
      <c r="G13" s="21"/>
      <c r="H13" s="22" t="e">
        <f t="shared" si="3"/>
        <v>#DIV/0!</v>
      </c>
      <c r="I13" s="22" t="e">
        <f t="shared" si="3"/>
        <v>#DIV/0!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hidden="1" customHeight="1" outlineLevel="1" x14ac:dyDescent="0.2">
      <c r="A14" s="5" t="s">
        <v>37</v>
      </c>
      <c r="B14" s="21"/>
      <c r="C14" s="21"/>
      <c r="D14" s="21"/>
      <c r="E14" s="21"/>
      <c r="F14" s="21"/>
      <c r="G14" s="21"/>
      <c r="H14" s="22" t="e">
        <f t="shared" si="3"/>
        <v>#DIV/0!</v>
      </c>
      <c r="I14" s="22" t="e">
        <f t="shared" si="3"/>
        <v>#DIV/0!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hidden="1" customHeight="1" outlineLevel="1" x14ac:dyDescent="0.2">
      <c r="A15" s="5" t="s">
        <v>38</v>
      </c>
      <c r="B15" s="21"/>
      <c r="C15" s="21"/>
      <c r="D15" s="21"/>
      <c r="E15" s="21"/>
      <c r="F15" s="21"/>
      <c r="G15" s="21"/>
      <c r="H15" s="22" t="e">
        <f t="shared" si="3"/>
        <v>#DIV/0!</v>
      </c>
      <c r="I15" s="22" t="e">
        <f t="shared" si="3"/>
        <v>#DIV/0!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hidden="1" customHeight="1" outlineLevel="1" x14ac:dyDescent="0.2">
      <c r="A16" s="5" t="s">
        <v>39</v>
      </c>
      <c r="B16" s="21"/>
      <c r="C16" s="21"/>
      <c r="D16" s="21"/>
      <c r="E16" s="21"/>
      <c r="F16" s="21"/>
      <c r="G16" s="21"/>
      <c r="H16" s="22" t="e">
        <f t="shared" si="3"/>
        <v>#DIV/0!</v>
      </c>
      <c r="I16" s="22" t="e">
        <f t="shared" si="3"/>
        <v>#DIV/0!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hidden="1" customHeight="1" outlineLevel="1" x14ac:dyDescent="0.2">
      <c r="A17" s="5" t="s">
        <v>40</v>
      </c>
      <c r="B17" s="21"/>
      <c r="C17" s="21"/>
      <c r="D17" s="21"/>
      <c r="E17" s="21"/>
      <c r="F17" s="21"/>
      <c r="G17" s="21"/>
      <c r="H17" s="22" t="e">
        <f t="shared" si="3"/>
        <v>#DIV/0!</v>
      </c>
      <c r="I17" s="22" t="e">
        <f t="shared" si="3"/>
        <v>#DIV/0!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hidden="1" customHeight="1" outlineLevel="1" x14ac:dyDescent="0.2">
      <c r="A18" s="5" t="s">
        <v>41</v>
      </c>
      <c r="B18" s="21"/>
      <c r="C18" s="21"/>
      <c r="D18" s="21"/>
      <c r="E18" s="21"/>
      <c r="F18" s="21"/>
      <c r="G18" s="21"/>
      <c r="H18" s="22" t="e">
        <f t="shared" si="3"/>
        <v>#DIV/0!</v>
      </c>
      <c r="I18" s="22" t="e">
        <f t="shared" si="3"/>
        <v>#DIV/0!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collapsed="1" x14ac:dyDescent="0.2">
      <c r="B19" s="9">
        <v>6299173.1100000003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SUM(N7:N12)</f>
        <v>168</v>
      </c>
      <c r="O19" s="10">
        <f>N19/B19*100</f>
        <v>2.6670167189610703E-3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  <row r="25" spans="1:19" x14ac:dyDescent="0.2">
      <c r="J25" s="11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R12" sqref="R12:S12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ht="38.25" customHeight="1" x14ac:dyDescent="0.2">
      <c r="A2" s="3" t="s">
        <v>2</v>
      </c>
      <c r="B2" s="40" t="str">
        <f>'06'!B2:S2</f>
        <v>Январь - Июнь 2023 г.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22.5" customHeight="1" x14ac:dyDescent="0.2">
      <c r="A3" s="1" t="s">
        <v>3</v>
      </c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87" customHeight="1" x14ac:dyDescent="0.2">
      <c r="A4" s="39" t="s">
        <v>5</v>
      </c>
      <c r="B4" s="41" t="s">
        <v>18</v>
      </c>
      <c r="C4" s="39" t="s">
        <v>0</v>
      </c>
      <c r="D4" s="39" t="s">
        <v>0</v>
      </c>
      <c r="E4" s="39" t="s">
        <v>0</v>
      </c>
      <c r="F4" s="39" t="s">
        <v>7</v>
      </c>
      <c r="G4" s="39" t="s">
        <v>0</v>
      </c>
      <c r="H4" s="39" t="s">
        <v>0</v>
      </c>
      <c r="I4" s="39" t="s">
        <v>0</v>
      </c>
      <c r="J4" s="41" t="s">
        <v>19</v>
      </c>
      <c r="K4" s="39" t="s">
        <v>0</v>
      </c>
      <c r="L4" s="39" t="s">
        <v>0</v>
      </c>
      <c r="M4" s="39" t="s">
        <v>0</v>
      </c>
      <c r="N4" s="39"/>
      <c r="O4" s="39"/>
      <c r="P4" s="39"/>
      <c r="Q4" s="39"/>
      <c r="R4" s="39"/>
      <c r="S4" s="39"/>
    </row>
    <row r="5" spans="1:19" ht="81.75" customHeight="1" x14ac:dyDescent="0.2">
      <c r="A5" s="39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x14ac:dyDescent="0.2">
      <c r="A8" s="6" t="str">
        <f>'01'!A8</f>
        <v>Февраль 2023.</v>
      </c>
      <c r="B8" s="6">
        <f>'02.1.1.'!B8</f>
        <v>36</v>
      </c>
      <c r="C8" s="23">
        <f>'02.1.1.'!C8</f>
        <v>11003893.310000001</v>
      </c>
      <c r="D8" s="14">
        <f>B8/B8*100</f>
        <v>100</v>
      </c>
      <c r="E8" s="14">
        <f>C8/C8*100</f>
        <v>100</v>
      </c>
      <c r="F8" s="2">
        <v>31</v>
      </c>
      <c r="G8" s="19">
        <v>7102707.4699999997</v>
      </c>
      <c r="H8" s="22">
        <f t="shared" ref="H8:I18" si="0">F8/B8*100</f>
        <v>86.111111111111114</v>
      </c>
      <c r="I8" s="22">
        <f t="shared" si="0"/>
        <v>64.547222241288708</v>
      </c>
      <c r="J8" s="2">
        <v>1</v>
      </c>
      <c r="K8" s="19">
        <v>1080000</v>
      </c>
      <c r="L8" s="14">
        <f t="shared" ref="L8:M18" si="1">J8/B8*100</f>
        <v>2.7777777777777777</v>
      </c>
      <c r="M8" s="14">
        <f t="shared" si="1"/>
        <v>9.8147080271900595</v>
      </c>
      <c r="N8" s="2"/>
      <c r="O8" s="2"/>
      <c r="P8" s="13"/>
      <c r="Q8" s="13"/>
      <c r="R8" s="5"/>
      <c r="S8" s="5"/>
    </row>
    <row r="9" spans="1:19" ht="21" customHeight="1" x14ac:dyDescent="0.2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t="shared" ref="D9:E17" si="2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 x14ac:dyDescent="0.2">
      <c r="A10" s="6" t="str">
        <f>'01'!A10</f>
        <v>Апрель 2023.</v>
      </c>
      <c r="B10" s="6">
        <f>'04'!B10</f>
        <v>62</v>
      </c>
      <c r="C10" s="6">
        <f>'04'!C10</f>
        <v>38893771.890000001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12107560.369999999</v>
      </c>
      <c r="H10" s="22">
        <f t="shared" si="0"/>
        <v>96.774193548387103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 x14ac:dyDescent="0.2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 x14ac:dyDescent="0.2">
      <c r="A12" s="6" t="str">
        <f>'01'!A12</f>
        <v>Июнь 2023.</v>
      </c>
      <c r="B12" s="6">
        <f>'06'!B12</f>
        <v>50</v>
      </c>
      <c r="C12" s="6">
        <f>'06'!C12</f>
        <v>6299173.1100000003</v>
      </c>
      <c r="D12" s="14">
        <f t="shared" si="2"/>
        <v>100</v>
      </c>
      <c r="E12" s="14">
        <f t="shared" si="2"/>
        <v>100</v>
      </c>
      <c r="F12" s="2">
        <f>'06'!F12</f>
        <v>50</v>
      </c>
      <c r="G12" s="2">
        <f>'06'!G12</f>
        <v>6299173.1100000003</v>
      </c>
      <c r="H12" s="22">
        <f t="shared" si="0"/>
        <v>100</v>
      </c>
      <c r="I12" s="22">
        <f t="shared" si="0"/>
        <v>100</v>
      </c>
      <c r="J12" s="2">
        <v>0</v>
      </c>
      <c r="K12" s="19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hidden="1" customHeight="1" outlineLevel="1" x14ac:dyDescent="0.2">
      <c r="A13" s="6" t="str">
        <f>'01'!A13</f>
        <v>Июль 2023.</v>
      </c>
      <c r="B13" s="6">
        <f>'05'!B13</f>
        <v>0</v>
      </c>
      <c r="C13" s="6">
        <f>'05'!C13</f>
        <v>0</v>
      </c>
      <c r="D13" s="14" t="e">
        <f t="shared" si="2"/>
        <v>#DIV/0!</v>
      </c>
      <c r="E13" s="14" t="e">
        <f t="shared" si="2"/>
        <v>#DIV/0!</v>
      </c>
      <c r="F13" s="2">
        <f>'05'!F13</f>
        <v>0</v>
      </c>
      <c r="G13" s="2">
        <f>'05'!G13</f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hidden="1" customHeight="1" outlineLevel="1" x14ac:dyDescent="0.2">
      <c r="A14" s="6" t="str">
        <f>'01'!A14</f>
        <v>Август 2023.</v>
      </c>
      <c r="B14" s="6">
        <f>'05'!B14</f>
        <v>0</v>
      </c>
      <c r="C14" s="6">
        <f>'05'!C14</f>
        <v>0</v>
      </c>
      <c r="D14" s="14" t="e">
        <f t="shared" si="2"/>
        <v>#DIV/0!</v>
      </c>
      <c r="E14" s="14" t="e">
        <f t="shared" si="2"/>
        <v>#DIV/0!</v>
      </c>
      <c r="F14" s="2">
        <f>'05'!F14</f>
        <v>0</v>
      </c>
      <c r="G14" s="2">
        <f>'05'!G14</f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hidden="1" customHeight="1" outlineLevel="1" x14ac:dyDescent="0.2">
      <c r="A15" s="6" t="str">
        <f>'01'!A15</f>
        <v>Сентябрь 2023.</v>
      </c>
      <c r="B15" s="6">
        <f>'05'!B15</f>
        <v>0</v>
      </c>
      <c r="C15" s="6">
        <f>'05'!C15</f>
        <v>0</v>
      </c>
      <c r="D15" s="14" t="e">
        <f t="shared" si="2"/>
        <v>#DIV/0!</v>
      </c>
      <c r="E15" s="14" t="e">
        <f t="shared" si="2"/>
        <v>#DIV/0!</v>
      </c>
      <c r="F15" s="2">
        <f>'05'!F15</f>
        <v>0</v>
      </c>
      <c r="G15" s="2">
        <f>'05'!G15</f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hidden="1" customHeight="1" outlineLevel="1" x14ac:dyDescent="0.2">
      <c r="A16" s="6" t="str">
        <f>'01'!A16</f>
        <v>Октябрь 2023.</v>
      </c>
      <c r="B16" s="6">
        <f>'05'!B16</f>
        <v>0</v>
      </c>
      <c r="C16" s="6">
        <f>'05'!C16</f>
        <v>0</v>
      </c>
      <c r="D16" s="14" t="e">
        <f t="shared" si="2"/>
        <v>#DIV/0!</v>
      </c>
      <c r="E16" s="14" t="e">
        <f t="shared" si="2"/>
        <v>#DIV/0!</v>
      </c>
      <c r="F16" s="2">
        <f>'05'!F16</f>
        <v>0</v>
      </c>
      <c r="G16" s="2">
        <f>'05'!G16</f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hidden="1" customHeight="1" outlineLevel="1" x14ac:dyDescent="0.2">
      <c r="A17" s="6" t="str">
        <f>'01'!A17</f>
        <v>Ноябрь 2023.</v>
      </c>
      <c r="B17" s="6">
        <f>'05'!B17</f>
        <v>0</v>
      </c>
      <c r="C17" s="6">
        <f>'05'!C17</f>
        <v>0</v>
      </c>
      <c r="D17" s="14" t="e">
        <f t="shared" si="2"/>
        <v>#DIV/0!</v>
      </c>
      <c r="E17" s="14" t="e">
        <f t="shared" si="2"/>
        <v>#DIV/0!</v>
      </c>
      <c r="F17" s="2">
        <f>'05'!F17</f>
        <v>0</v>
      </c>
      <c r="G17" s="2">
        <f>'05'!G17</f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hidden="1" customHeight="1" outlineLevel="1" x14ac:dyDescent="0.2">
      <c r="A18" s="6" t="str">
        <f>'01'!A18</f>
        <v>Декабрь 2023.</v>
      </c>
      <c r="B18" s="6">
        <f>'05'!B18</f>
        <v>0</v>
      </c>
      <c r="C18" s="6">
        <f>'05'!C18</f>
        <v>0</v>
      </c>
      <c r="D18" s="14" t="e">
        <f>B18/B18*100</f>
        <v>#DIV/0!</v>
      </c>
      <c r="E18" s="14" t="e">
        <f>C18/C18*100</f>
        <v>#DIV/0!</v>
      </c>
      <c r="F18" s="2">
        <f>'05'!F18</f>
        <v>0</v>
      </c>
      <c r="G18" s="2">
        <f>'05'!G18</f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192</v>
      </c>
      <c r="C19" s="15"/>
      <c r="D19" s="15"/>
      <c r="E19" s="15"/>
      <c r="F19" s="15">
        <f>SUM(F7:F12)</f>
        <v>185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R12" sqref="R12:S12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35" t="s">
        <v>1</v>
      </c>
      <c r="B1" s="35"/>
      <c r="C1" s="35"/>
      <c r="D1" s="36"/>
      <c r="E1" s="36"/>
      <c r="F1" s="36"/>
      <c r="G1" s="36"/>
      <c r="H1" s="36"/>
      <c r="I1" s="36"/>
      <c r="J1" s="36"/>
      <c r="K1" s="36"/>
    </row>
    <row r="2" spans="1:13" ht="38.25" customHeight="1" x14ac:dyDescent="0.2">
      <c r="A2" s="42" t="s">
        <v>2</v>
      </c>
      <c r="B2" s="42"/>
      <c r="C2" s="42"/>
      <c r="D2" s="44" t="s">
        <v>50</v>
      </c>
      <c r="E2" s="44"/>
      <c r="F2" s="44"/>
      <c r="G2" s="44"/>
      <c r="H2" s="44"/>
      <c r="I2" s="44"/>
      <c r="J2" s="44"/>
      <c r="K2" s="44"/>
      <c r="L2" s="44"/>
      <c r="M2" s="44"/>
    </row>
    <row r="3" spans="1:13" ht="22.5" customHeight="1" x14ac:dyDescent="0.2">
      <c r="A3" s="43" t="s">
        <v>3</v>
      </c>
      <c r="B3" s="43"/>
      <c r="C3" s="43"/>
      <c r="D3" s="38" t="s">
        <v>4</v>
      </c>
      <c r="E3" s="38"/>
      <c r="F3" s="38"/>
      <c r="G3" s="38"/>
      <c r="H3" s="38"/>
      <c r="I3" s="38"/>
      <c r="J3" s="38"/>
      <c r="K3" s="38"/>
      <c r="L3" s="38"/>
      <c r="M3" s="38"/>
    </row>
    <row r="4" spans="1:13" ht="182.25" customHeight="1" x14ac:dyDescent="0.2">
      <c r="A4" s="39" t="s">
        <v>5</v>
      </c>
      <c r="B4" s="41" t="s">
        <v>27</v>
      </c>
      <c r="C4" s="39" t="s">
        <v>0</v>
      </c>
      <c r="D4" s="41" t="s">
        <v>21</v>
      </c>
      <c r="E4" s="39" t="s">
        <v>0</v>
      </c>
      <c r="F4" s="41" t="s">
        <v>22</v>
      </c>
      <c r="G4" s="39" t="s">
        <v>0</v>
      </c>
      <c r="H4" s="41" t="s">
        <v>28</v>
      </c>
      <c r="I4" s="39" t="s">
        <v>0</v>
      </c>
      <c r="J4" s="41" t="s">
        <v>25</v>
      </c>
      <c r="K4" s="39"/>
      <c r="L4" s="41" t="s">
        <v>26</v>
      </c>
      <c r="M4" s="39"/>
    </row>
    <row r="5" spans="1:13" ht="89.25" customHeight="1" x14ac:dyDescent="0.2">
      <c r="A5" s="39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17"/>
      <c r="K6" s="17"/>
      <c r="L6" s="17"/>
      <c r="M6" s="17"/>
    </row>
    <row r="7" spans="1:13" ht="21" customHeight="1" x14ac:dyDescent="0.2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 x14ac:dyDescent="0.2">
      <c r="A8" s="6" t="str">
        <f>'01'!A8</f>
        <v>Февраль 2023.</v>
      </c>
      <c r="B8" s="2">
        <v>36</v>
      </c>
      <c r="C8" s="19">
        <v>11003893.310000001</v>
      </c>
      <c r="D8" s="6"/>
      <c r="E8" s="23"/>
      <c r="F8" s="6"/>
      <c r="G8" s="23"/>
      <c r="H8" s="2">
        <v>35</v>
      </c>
      <c r="I8" s="19">
        <v>9923893.3100000005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 x14ac:dyDescent="0.2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 x14ac:dyDescent="0.2">
      <c r="A10" s="6" t="str">
        <f>'01'!A10</f>
        <v>Апрель 2023.</v>
      </c>
      <c r="B10" s="27">
        <f>'04'!B10</f>
        <v>62</v>
      </c>
      <c r="C10" s="23">
        <f>'04'!C10</f>
        <v>38893771.890000001</v>
      </c>
      <c r="D10" s="6"/>
      <c r="E10" s="23"/>
      <c r="F10" s="6"/>
      <c r="G10" s="23"/>
      <c r="H10" s="27">
        <v>60</v>
      </c>
      <c r="I10" s="23">
        <v>12107560.369999999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 x14ac:dyDescent="0.2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 x14ac:dyDescent="0.2">
      <c r="A12" s="6" t="str">
        <f>'01'!A12</f>
        <v>Июнь 2023.</v>
      </c>
      <c r="B12" s="2">
        <f>'06'!B12</f>
        <v>50</v>
      </c>
      <c r="C12" s="2">
        <f>'06'!C12</f>
        <v>6299173.1100000003</v>
      </c>
      <c r="D12" s="6"/>
      <c r="E12" s="23"/>
      <c r="F12" s="6"/>
      <c r="G12" s="23"/>
      <c r="H12" s="6">
        <f>'06'!F12</f>
        <v>50</v>
      </c>
      <c r="I12" s="6">
        <f>'06'!G12</f>
        <v>6299173.1100000003</v>
      </c>
      <c r="J12" s="6"/>
      <c r="K12" s="23"/>
      <c r="L12" s="6"/>
      <c r="M12" s="23"/>
    </row>
    <row r="13" spans="1:13" ht="21" hidden="1" customHeight="1" outlineLevel="1" x14ac:dyDescent="0.2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hidden="1" customHeight="1" outlineLevel="1" x14ac:dyDescent="0.2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hidden="1" customHeight="1" outlineLevel="1" x14ac:dyDescent="0.2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hidden="1" customHeight="1" outlineLevel="1" x14ac:dyDescent="0.2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hidden="1" customHeight="1" outlineLevel="1" x14ac:dyDescent="0.2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hidden="1" customHeight="1" outlineLevel="1" x14ac:dyDescent="0.2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192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232</v>
      </c>
      <c r="I19" s="15"/>
      <c r="J19" s="15">
        <f>SUM(J7:J12)</f>
        <v>3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  <mergeCell ref="J4:K4"/>
    <mergeCell ref="L4:M4"/>
    <mergeCell ref="A6:I6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="110" zoomScaleNormal="110" workbookViewId="0">
      <selection activeCell="H13" sqref="H13"/>
    </sheetView>
  </sheetViews>
  <sheetFormatPr defaultRowHeight="12.75" outlineLevelRow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5.42578125" customWidth="1"/>
    <col min="11" max="13" width="6" customWidth="1"/>
    <col min="14" max="14" width="5.42578125" customWidth="1"/>
    <col min="15" max="15" width="10.5703125" customWidth="1"/>
    <col min="16" max="16" width="7.28515625" customWidth="1"/>
    <col min="17" max="17" width="7.85546875" customWidth="1"/>
    <col min="18" max="18" width="5.42578125" customWidth="1"/>
    <col min="19" max="19" width="11.42578125" customWidth="1"/>
  </cols>
  <sheetData>
    <row r="1" spans="1:19" ht="12.75" customHeight="1" x14ac:dyDescent="0.2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ht="38.25" customHeight="1" x14ac:dyDescent="0.2">
      <c r="A2" s="3" t="s">
        <v>2</v>
      </c>
      <c r="B2" s="37" t="s">
        <v>51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22.5" customHeight="1" x14ac:dyDescent="0.2">
      <c r="A3" s="1" t="s">
        <v>3</v>
      </c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87" customHeight="1" x14ac:dyDescent="0.2">
      <c r="A4" s="39" t="s">
        <v>5</v>
      </c>
      <c r="B4" s="39" t="s">
        <v>6</v>
      </c>
      <c r="C4" s="39" t="s">
        <v>0</v>
      </c>
      <c r="D4" s="39" t="s">
        <v>0</v>
      </c>
      <c r="E4" s="39" t="s">
        <v>0</v>
      </c>
      <c r="F4" s="39" t="s">
        <v>7</v>
      </c>
      <c r="G4" s="39" t="s">
        <v>0</v>
      </c>
      <c r="H4" s="39" t="s">
        <v>0</v>
      </c>
      <c r="I4" s="39" t="s">
        <v>0</v>
      </c>
      <c r="J4" s="39" t="s">
        <v>8</v>
      </c>
      <c r="K4" s="39" t="s">
        <v>0</v>
      </c>
      <c r="L4" s="39" t="s">
        <v>0</v>
      </c>
      <c r="M4" s="39" t="s">
        <v>0</v>
      </c>
      <c r="N4" s="45" t="s">
        <v>9</v>
      </c>
      <c r="O4" s="45" t="s">
        <v>0</v>
      </c>
      <c r="P4" s="45" t="s">
        <v>0</v>
      </c>
      <c r="Q4" s="45" t="s">
        <v>0</v>
      </c>
      <c r="R4" s="39" t="s">
        <v>10</v>
      </c>
      <c r="S4" s="39" t="s">
        <v>0</v>
      </c>
    </row>
    <row r="5" spans="1:19" ht="81.75" customHeight="1" x14ac:dyDescent="0.2">
      <c r="A5" s="39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21" customHeight="1" x14ac:dyDescent="0.2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t="shared" ref="H7:I9" si="0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t="shared" ref="P7:Q12" si="1">N7/B7*100</f>
        <v>62.962962962962962</v>
      </c>
      <c r="Q7" s="22">
        <f t="shared" si="1"/>
        <v>82.857871715042037</v>
      </c>
      <c r="R7" s="6" t="s">
        <v>42</v>
      </c>
      <c r="S7" s="6" t="s">
        <v>43</v>
      </c>
    </row>
    <row r="8" spans="1:19" ht="21" customHeight="1" x14ac:dyDescent="0.2">
      <c r="A8" s="5" t="s">
        <v>31</v>
      </c>
      <c r="B8" s="6">
        <v>36</v>
      </c>
      <c r="C8" s="23">
        <v>11003893.310000001</v>
      </c>
      <c r="D8" s="6" t="s">
        <v>20</v>
      </c>
      <c r="E8" s="6" t="s">
        <v>20</v>
      </c>
      <c r="F8" s="21">
        <v>31</v>
      </c>
      <c r="G8" s="25">
        <v>7102707.4699999997</v>
      </c>
      <c r="H8" s="22">
        <f t="shared" si="0"/>
        <v>86.111111111111114</v>
      </c>
      <c r="I8" s="22">
        <f t="shared" si="0"/>
        <v>64.547222241288708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38.106476788441341</v>
      </c>
      <c r="R8" s="6">
        <v>36</v>
      </c>
      <c r="S8" s="23">
        <v>11003893.310000001</v>
      </c>
    </row>
    <row r="9" spans="1:19" ht="21" customHeight="1" x14ac:dyDescent="0.2">
      <c r="A9" s="5" t="s">
        <v>32</v>
      </c>
      <c r="B9" s="5" t="s">
        <v>46</v>
      </c>
      <c r="C9" s="21" t="s">
        <v>47</v>
      </c>
      <c r="D9" s="6" t="s">
        <v>20</v>
      </c>
      <c r="E9" s="6" t="s">
        <v>20</v>
      </c>
      <c r="F9" s="5" t="s">
        <v>46</v>
      </c>
      <c r="G9" s="21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3">
        <v>983036.54</v>
      </c>
      <c r="P9" s="22">
        <f t="shared" si="1"/>
        <v>69.767441860465112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 x14ac:dyDescent="0.2">
      <c r="A10" s="5" t="s">
        <v>33</v>
      </c>
      <c r="B10" s="21">
        <v>62</v>
      </c>
      <c r="C10" s="21">
        <v>38893771.890000001</v>
      </c>
      <c r="D10" s="6" t="s">
        <v>20</v>
      </c>
      <c r="E10" s="6" t="s">
        <v>20</v>
      </c>
      <c r="F10" s="21">
        <v>60</v>
      </c>
      <c r="G10" s="21">
        <v>12107560.369999999</v>
      </c>
      <c r="H10" s="22">
        <f>F10/B10*100</f>
        <v>96.774193548387103</v>
      </c>
      <c r="I10" s="22">
        <f>G10/C10*100</f>
        <v>31.129817915944997</v>
      </c>
      <c r="J10" s="6" t="s">
        <v>16</v>
      </c>
      <c r="K10" s="6" t="s">
        <v>17</v>
      </c>
      <c r="L10" s="6" t="s">
        <v>17</v>
      </c>
      <c r="M10" s="6" t="s">
        <v>17</v>
      </c>
      <c r="N10" s="21">
        <v>38</v>
      </c>
      <c r="O10" s="21">
        <v>3250818.29</v>
      </c>
      <c r="P10" s="22">
        <f t="shared" si="1"/>
        <v>61.29032258064516</v>
      </c>
      <c r="Q10" s="22">
        <f t="shared" si="1"/>
        <v>8.3581975520245688</v>
      </c>
      <c r="R10" s="21">
        <v>62</v>
      </c>
      <c r="S10" s="21">
        <v>38893771.890000001</v>
      </c>
    </row>
    <row r="11" spans="1:19" ht="21" customHeight="1" x14ac:dyDescent="0.2">
      <c r="A11" s="5" t="s">
        <v>34</v>
      </c>
      <c r="B11" s="21">
        <v>44</v>
      </c>
      <c r="C11" s="25">
        <v>3395242</v>
      </c>
      <c r="D11" s="6" t="s">
        <v>20</v>
      </c>
      <c r="E11" s="6" t="s">
        <v>20</v>
      </c>
      <c r="F11" s="21">
        <v>44</v>
      </c>
      <c r="G11" s="25">
        <v>3395242</v>
      </c>
      <c r="H11" s="22">
        <f t="shared" ref="H11:I18" si="2">F11/B11*100</f>
        <v>100</v>
      </c>
      <c r="I11" s="22">
        <f t="shared" si="2"/>
        <v>100</v>
      </c>
      <c r="J11" s="6" t="s">
        <v>16</v>
      </c>
      <c r="K11" s="6" t="s">
        <v>17</v>
      </c>
      <c r="L11" s="6" t="s">
        <v>17</v>
      </c>
      <c r="M11" s="6" t="s">
        <v>17</v>
      </c>
      <c r="N11" s="21">
        <v>27</v>
      </c>
      <c r="O11" s="25">
        <v>571667.78</v>
      </c>
      <c r="P11" s="22">
        <f t="shared" si="1"/>
        <v>61.363636363636367</v>
      </c>
      <c r="Q11" s="22">
        <f t="shared" si="1"/>
        <v>16.837320579799613</v>
      </c>
      <c r="R11" s="21">
        <v>44</v>
      </c>
      <c r="S11" s="25">
        <v>3395242</v>
      </c>
    </row>
    <row r="12" spans="1:19" ht="21" customHeight="1" x14ac:dyDescent="0.2">
      <c r="A12" s="5" t="s">
        <v>35</v>
      </c>
      <c r="B12" s="21">
        <v>50</v>
      </c>
      <c r="C12" s="21">
        <v>6299173.1100000003</v>
      </c>
      <c r="D12" s="6" t="s">
        <v>20</v>
      </c>
      <c r="E12" s="6" t="s">
        <v>20</v>
      </c>
      <c r="F12" s="21">
        <v>50</v>
      </c>
      <c r="G12" s="21">
        <v>6299173.1100000003</v>
      </c>
      <c r="H12" s="22">
        <f t="shared" si="2"/>
        <v>100</v>
      </c>
      <c r="I12" s="22">
        <f t="shared" si="2"/>
        <v>100</v>
      </c>
      <c r="J12" s="6" t="s">
        <v>16</v>
      </c>
      <c r="K12" s="6" t="s">
        <v>17</v>
      </c>
      <c r="L12" s="6" t="s">
        <v>17</v>
      </c>
      <c r="M12" s="6" t="s">
        <v>17</v>
      </c>
      <c r="N12" s="21">
        <v>34</v>
      </c>
      <c r="O12" s="21">
        <v>1917460.14</v>
      </c>
      <c r="P12" s="22">
        <f t="shared" si="1"/>
        <v>68</v>
      </c>
      <c r="Q12" s="22">
        <f t="shared" si="1"/>
        <v>30.439870543579961</v>
      </c>
      <c r="R12" s="21">
        <v>50</v>
      </c>
      <c r="S12" s="21">
        <v>6299173.1100000003</v>
      </c>
    </row>
    <row r="13" spans="1:19" ht="21" customHeight="1" x14ac:dyDescent="0.2">
      <c r="A13" s="5" t="s">
        <v>36</v>
      </c>
      <c r="B13" s="21">
        <v>55</v>
      </c>
      <c r="C13" s="21">
        <v>117561498.31999999</v>
      </c>
      <c r="D13" s="6" t="s">
        <v>20</v>
      </c>
      <c r="E13" s="6" t="s">
        <v>20</v>
      </c>
      <c r="F13" s="21">
        <v>51</v>
      </c>
      <c r="G13" s="21">
        <v>6762759.3200000003</v>
      </c>
      <c r="H13" s="22">
        <f t="shared" si="2"/>
        <v>92.72727272727272</v>
      </c>
      <c r="I13" s="22">
        <f t="shared" si="2"/>
        <v>5.7525290308838253</v>
      </c>
      <c r="J13" s="6" t="s">
        <v>16</v>
      </c>
      <c r="K13" s="6" t="s">
        <v>17</v>
      </c>
      <c r="L13" s="6" t="s">
        <v>17</v>
      </c>
      <c r="M13" s="6" t="s">
        <v>17</v>
      </c>
      <c r="N13" s="21">
        <v>32</v>
      </c>
      <c r="O13" s="21">
        <v>111429949.06999999</v>
      </c>
      <c r="P13" s="22">
        <f>N13/B13*100</f>
        <v>58.18181818181818</v>
      </c>
      <c r="Q13" s="22">
        <f>O13/C13*100</f>
        <v>94.784390010656338</v>
      </c>
      <c r="R13" s="21">
        <v>55</v>
      </c>
      <c r="S13" s="21">
        <v>117561498.31999999</v>
      </c>
    </row>
    <row r="14" spans="1:19" ht="21" hidden="1" customHeight="1" outlineLevel="1" x14ac:dyDescent="0.2">
      <c r="A14" s="5" t="s">
        <v>37</v>
      </c>
      <c r="B14" s="21"/>
      <c r="C14" s="21"/>
      <c r="D14" s="21"/>
      <c r="E14" s="21"/>
      <c r="F14" s="21"/>
      <c r="G14" s="21"/>
      <c r="H14" s="22" t="e">
        <f t="shared" si="2"/>
        <v>#DIV/0!</v>
      </c>
      <c r="I14" s="22" t="e">
        <f t="shared" si="2"/>
        <v>#DIV/0!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hidden="1" customHeight="1" outlineLevel="1" x14ac:dyDescent="0.2">
      <c r="A15" s="5" t="s">
        <v>38</v>
      </c>
      <c r="B15" s="21"/>
      <c r="C15" s="21"/>
      <c r="D15" s="21"/>
      <c r="E15" s="21"/>
      <c r="F15" s="21"/>
      <c r="G15" s="21"/>
      <c r="H15" s="22" t="e">
        <f t="shared" si="2"/>
        <v>#DIV/0!</v>
      </c>
      <c r="I15" s="22" t="e">
        <f t="shared" si="2"/>
        <v>#DIV/0!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hidden="1" customHeight="1" outlineLevel="1" x14ac:dyDescent="0.2">
      <c r="A16" s="5" t="s">
        <v>39</v>
      </c>
      <c r="B16" s="21"/>
      <c r="C16" s="21"/>
      <c r="D16" s="21"/>
      <c r="E16" s="21"/>
      <c r="F16" s="21"/>
      <c r="G16" s="21"/>
      <c r="H16" s="22" t="e">
        <f t="shared" si="2"/>
        <v>#DIV/0!</v>
      </c>
      <c r="I16" s="22" t="e">
        <f t="shared" si="2"/>
        <v>#DIV/0!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hidden="1" customHeight="1" outlineLevel="1" x14ac:dyDescent="0.2">
      <c r="A17" s="5" t="s">
        <v>40</v>
      </c>
      <c r="B17" s="21"/>
      <c r="C17" s="21"/>
      <c r="D17" s="21"/>
      <c r="E17" s="21"/>
      <c r="F17" s="21"/>
      <c r="G17" s="21"/>
      <c r="H17" s="22" t="e">
        <f t="shared" si="2"/>
        <v>#DIV/0!</v>
      </c>
      <c r="I17" s="22" t="e">
        <f t="shared" si="2"/>
        <v>#DIV/0!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hidden="1" customHeight="1" outlineLevel="1" x14ac:dyDescent="0.2">
      <c r="A18" s="5" t="s">
        <v>41</v>
      </c>
      <c r="B18" s="21"/>
      <c r="C18" s="21"/>
      <c r="D18" s="21"/>
      <c r="E18" s="21"/>
      <c r="F18" s="21"/>
      <c r="G18" s="21"/>
      <c r="H18" s="22" t="e">
        <f t="shared" si="2"/>
        <v>#DIV/0!</v>
      </c>
      <c r="I18" s="22" t="e">
        <f t="shared" si="2"/>
        <v>#DIV/0!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collapsed="1" x14ac:dyDescent="0.2">
      <c r="B19" s="9">
        <v>6299173.1100000003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SUM(N7:N13)</f>
        <v>200</v>
      </c>
      <c r="O19" s="10">
        <f>N19/B19*100</f>
        <v>3.1750199035250832E-3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  <row r="25" spans="1:19" x14ac:dyDescent="0.2">
      <c r="J25" s="11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Q7" sqref="Q7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ht="38.25" customHeight="1" x14ac:dyDescent="0.2">
      <c r="A2" s="3" t="s">
        <v>2</v>
      </c>
      <c r="B2" s="40" t="str">
        <f>'01'!B2:S2</f>
        <v>Январь 2023 г.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22.5" customHeight="1" x14ac:dyDescent="0.2">
      <c r="A3" s="1" t="s">
        <v>3</v>
      </c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87" customHeight="1" x14ac:dyDescent="0.2">
      <c r="A4" s="39" t="s">
        <v>5</v>
      </c>
      <c r="B4" s="41" t="s">
        <v>18</v>
      </c>
      <c r="C4" s="39" t="s">
        <v>0</v>
      </c>
      <c r="D4" s="39" t="s">
        <v>0</v>
      </c>
      <c r="E4" s="39" t="s">
        <v>0</v>
      </c>
      <c r="F4" s="39" t="s">
        <v>7</v>
      </c>
      <c r="G4" s="39" t="s">
        <v>0</v>
      </c>
      <c r="H4" s="39" t="s">
        <v>0</v>
      </c>
      <c r="I4" s="39" t="s">
        <v>0</v>
      </c>
      <c r="J4" s="41" t="s">
        <v>19</v>
      </c>
      <c r="K4" s="39" t="s">
        <v>0</v>
      </c>
      <c r="L4" s="39" t="s">
        <v>0</v>
      </c>
      <c r="M4" s="39" t="s">
        <v>0</v>
      </c>
      <c r="N4" s="39"/>
      <c r="O4" s="39"/>
      <c r="P4" s="39"/>
      <c r="Q4" s="39"/>
      <c r="R4" s="39"/>
      <c r="S4" s="39"/>
    </row>
    <row r="5" spans="1:19" ht="81.75" customHeight="1" x14ac:dyDescent="0.2">
      <c r="A5" s="39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hidden="1" customHeight="1" outlineLevel="1" x14ac:dyDescent="0.2">
      <c r="A8" s="6" t="str">
        <f>'01'!A8</f>
        <v>Февраль 2023.</v>
      </c>
      <c r="B8" s="6">
        <f>'01'!B8</f>
        <v>0</v>
      </c>
      <c r="C8" s="6">
        <f>'01'!C8</f>
        <v>0</v>
      </c>
      <c r="D8" s="14" t="e">
        <f>B8/B8*100</f>
        <v>#DIV/0!</v>
      </c>
      <c r="E8" s="14" t="e">
        <f>C8/C8*100</f>
        <v>#DIV/0!</v>
      </c>
      <c r="F8" s="2">
        <v>0</v>
      </c>
      <c r="G8" s="19">
        <v>0</v>
      </c>
      <c r="H8" s="22" t="e">
        <f t="shared" ref="H8:H18" si="0">F8/B8*100</f>
        <v>#DIV/0!</v>
      </c>
      <c r="I8" s="22" t="e">
        <f t="shared" ref="I8:I18" si="1">G8/C8*100</f>
        <v>#DIV/0!</v>
      </c>
      <c r="J8" s="2">
        <v>0</v>
      </c>
      <c r="K8" s="19">
        <v>0</v>
      </c>
      <c r="L8" s="14" t="e">
        <f t="shared" ref="L8:L18" si="2">J8/B8*100</f>
        <v>#DIV/0!</v>
      </c>
      <c r="M8" s="14" t="e">
        <f t="shared" ref="M8:M18" si="3">K8/C8*100</f>
        <v>#DIV/0!</v>
      </c>
      <c r="N8" s="2"/>
      <c r="O8" s="2"/>
      <c r="P8" s="13"/>
      <c r="Q8" s="13"/>
      <c r="R8" s="5"/>
      <c r="S8" s="5"/>
    </row>
    <row r="9" spans="1:19" ht="21" hidden="1" customHeight="1" outlineLevel="1" x14ac:dyDescent="0.2">
      <c r="A9" s="6" t="str">
        <f>'01'!A9</f>
        <v>Март 2023.</v>
      </c>
      <c r="B9" s="6">
        <f>'01'!B9</f>
        <v>0</v>
      </c>
      <c r="C9" s="6">
        <f>'01'!C9</f>
        <v>0</v>
      </c>
      <c r="D9" s="14" t="e">
        <f t="shared" ref="D9:D17" si="4">B9/B9*100</f>
        <v>#DIV/0!</v>
      </c>
      <c r="E9" s="14" t="e">
        <f t="shared" ref="E9:E17" si="5">C9/C9*100</f>
        <v>#DIV/0!</v>
      </c>
      <c r="F9" s="2">
        <v>0</v>
      </c>
      <c r="G9" s="19">
        <v>0</v>
      </c>
      <c r="H9" s="22" t="e">
        <f t="shared" si="0"/>
        <v>#DIV/0!</v>
      </c>
      <c r="I9" s="22" t="e">
        <f t="shared" si="1"/>
        <v>#DIV/0!</v>
      </c>
      <c r="J9" s="2">
        <v>0</v>
      </c>
      <c r="K9" s="19">
        <v>0</v>
      </c>
      <c r="L9" s="14" t="e">
        <f t="shared" si="2"/>
        <v>#DIV/0!</v>
      </c>
      <c r="M9" s="14" t="e">
        <f t="shared" si="3"/>
        <v>#DIV/0!</v>
      </c>
      <c r="N9" s="2"/>
      <c r="O9" s="2"/>
      <c r="P9" s="13"/>
      <c r="Q9" s="13"/>
      <c r="R9" s="5"/>
      <c r="S9" s="5"/>
    </row>
    <row r="10" spans="1:19" ht="21" hidden="1" customHeight="1" outlineLevel="1" x14ac:dyDescent="0.2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4"/>
        <v>#DIV/0!</v>
      </c>
      <c r="E10" s="14" t="e">
        <f t="shared" si="5"/>
        <v>#DIV/0!</v>
      </c>
      <c r="F10" s="2">
        <v>0</v>
      </c>
      <c r="G10" s="19">
        <v>0</v>
      </c>
      <c r="H10" s="22" t="e">
        <f t="shared" si="0"/>
        <v>#DIV/0!</v>
      </c>
      <c r="I10" s="22" t="e">
        <f t="shared" si="1"/>
        <v>#DIV/0!</v>
      </c>
      <c r="J10" s="2">
        <v>0</v>
      </c>
      <c r="K10" s="19">
        <v>0</v>
      </c>
      <c r="L10" s="14" t="e">
        <f t="shared" si="2"/>
        <v>#DIV/0!</v>
      </c>
      <c r="M10" s="14" t="e">
        <f t="shared" si="3"/>
        <v>#DIV/0!</v>
      </c>
      <c r="N10" s="2"/>
      <c r="O10" s="2"/>
      <c r="P10" s="13"/>
      <c r="Q10" s="13"/>
      <c r="R10" s="5"/>
      <c r="S10" s="5"/>
    </row>
    <row r="11" spans="1:19" ht="21" hidden="1" customHeight="1" outlineLevel="1" x14ac:dyDescent="0.2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4"/>
        <v>#DIV/0!</v>
      </c>
      <c r="E11" s="14" t="e">
        <f t="shared" si="5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1"/>
        <v>#DIV/0!</v>
      </c>
      <c r="J11" s="2">
        <v>0</v>
      </c>
      <c r="K11" s="19">
        <v>0</v>
      </c>
      <c r="L11" s="14" t="e">
        <f t="shared" si="2"/>
        <v>#DIV/0!</v>
      </c>
      <c r="M11" s="14" t="e">
        <f t="shared" si="3"/>
        <v>#DIV/0!</v>
      </c>
      <c r="N11" s="2"/>
      <c r="O11" s="2"/>
      <c r="P11" s="13"/>
      <c r="Q11" s="13"/>
      <c r="R11" s="5"/>
      <c r="S11" s="5"/>
    </row>
    <row r="12" spans="1:19" ht="21" hidden="1" customHeight="1" outlineLevel="1" x14ac:dyDescent="0.2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4"/>
        <v>#DIV/0!</v>
      </c>
      <c r="E12" s="14" t="e">
        <f t="shared" si="5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1"/>
        <v>#DIV/0!</v>
      </c>
      <c r="J12" s="2">
        <v>0</v>
      </c>
      <c r="K12" s="19">
        <v>0</v>
      </c>
      <c r="L12" s="14" t="e">
        <f t="shared" si="2"/>
        <v>#DIV/0!</v>
      </c>
      <c r="M12" s="14" t="e">
        <f t="shared" si="3"/>
        <v>#DIV/0!</v>
      </c>
      <c r="N12" s="6"/>
      <c r="O12" s="6"/>
      <c r="P12" s="13"/>
      <c r="Q12" s="13"/>
      <c r="R12" s="5"/>
      <c r="S12" s="5"/>
    </row>
    <row r="13" spans="1:19" ht="21" hidden="1" customHeight="1" outlineLevel="1" x14ac:dyDescent="0.2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4"/>
        <v>#DIV/0!</v>
      </c>
      <c r="E13" s="14" t="e">
        <f t="shared" si="5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1"/>
        <v>#DIV/0!</v>
      </c>
      <c r="J13" s="2">
        <v>0</v>
      </c>
      <c r="K13" s="19">
        <v>0</v>
      </c>
      <c r="L13" s="14" t="e">
        <f t="shared" si="2"/>
        <v>#DIV/0!</v>
      </c>
      <c r="M13" s="14" t="e">
        <f t="shared" si="3"/>
        <v>#DIV/0!</v>
      </c>
      <c r="N13" s="8"/>
      <c r="O13" s="8"/>
      <c r="P13" s="13"/>
      <c r="Q13" s="13"/>
      <c r="R13" s="5"/>
      <c r="S13" s="5"/>
    </row>
    <row r="14" spans="1:19" ht="21" hidden="1" customHeight="1" outlineLevel="1" x14ac:dyDescent="0.2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4"/>
        <v>#DIV/0!</v>
      </c>
      <c r="E14" s="14" t="e">
        <f t="shared" si="5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1"/>
        <v>#DIV/0!</v>
      </c>
      <c r="J14" s="2">
        <v>0</v>
      </c>
      <c r="K14" s="19">
        <v>0</v>
      </c>
      <c r="L14" s="14" t="e">
        <f t="shared" si="2"/>
        <v>#DIV/0!</v>
      </c>
      <c r="M14" s="14" t="e">
        <f t="shared" si="3"/>
        <v>#DIV/0!</v>
      </c>
      <c r="N14" s="8"/>
      <c r="O14" s="8"/>
      <c r="P14" s="13"/>
      <c r="Q14" s="13"/>
      <c r="R14" s="5"/>
      <c r="S14" s="5"/>
    </row>
    <row r="15" spans="1:19" ht="21" hidden="1" customHeight="1" outlineLevel="1" x14ac:dyDescent="0.2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4"/>
        <v>#DIV/0!</v>
      </c>
      <c r="E15" s="14" t="e">
        <f t="shared" si="5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1"/>
        <v>#DIV/0!</v>
      </c>
      <c r="J15" s="2">
        <v>0</v>
      </c>
      <c r="K15" s="19">
        <v>0</v>
      </c>
      <c r="L15" s="14" t="e">
        <f t="shared" si="2"/>
        <v>#DIV/0!</v>
      </c>
      <c r="M15" s="14" t="e">
        <f t="shared" si="3"/>
        <v>#DIV/0!</v>
      </c>
      <c r="N15" s="8"/>
      <c r="O15" s="8"/>
      <c r="P15" s="13"/>
      <c r="Q15" s="13"/>
      <c r="R15" s="5"/>
      <c r="S15" s="5"/>
    </row>
    <row r="16" spans="1:19" ht="21" hidden="1" customHeight="1" outlineLevel="1" x14ac:dyDescent="0.2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4"/>
        <v>#DIV/0!</v>
      </c>
      <c r="E16" s="14" t="e">
        <f t="shared" si="5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1"/>
        <v>#DIV/0!</v>
      </c>
      <c r="J16" s="2">
        <v>0</v>
      </c>
      <c r="K16" s="19">
        <v>0</v>
      </c>
      <c r="L16" s="14" t="e">
        <f t="shared" si="2"/>
        <v>#DIV/0!</v>
      </c>
      <c r="M16" s="14" t="e">
        <f t="shared" si="3"/>
        <v>#DIV/0!</v>
      </c>
      <c r="N16" s="8"/>
      <c r="O16" s="8"/>
      <c r="P16" s="13"/>
      <c r="Q16" s="13"/>
      <c r="R16" s="5"/>
      <c r="S16" s="5"/>
    </row>
    <row r="17" spans="1:19" ht="21" hidden="1" customHeight="1" outlineLevel="1" x14ac:dyDescent="0.2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4"/>
        <v>#DIV/0!</v>
      </c>
      <c r="E17" s="14" t="e">
        <f t="shared" si="5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1"/>
        <v>#DIV/0!</v>
      </c>
      <c r="J17" s="2">
        <v>0</v>
      </c>
      <c r="K17" s="19">
        <v>0</v>
      </c>
      <c r="L17" s="14" t="e">
        <f t="shared" si="2"/>
        <v>#DIV/0!</v>
      </c>
      <c r="M17" s="14" t="e">
        <f t="shared" si="3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hidden="1" customHeight="1" outlineLevel="1" x14ac:dyDescent="0.2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1"/>
        <v>#DIV/0!</v>
      </c>
      <c r="J18" s="2">
        <v>0</v>
      </c>
      <c r="K18" s="19">
        <v>0</v>
      </c>
      <c r="L18" s="14" t="e">
        <f t="shared" si="2"/>
        <v>#DIV/0!</v>
      </c>
      <c r="M18" s="14" t="e">
        <f t="shared" si="3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H13" sqref="H13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ht="38.25" customHeight="1" x14ac:dyDescent="0.2">
      <c r="A2" s="3" t="s">
        <v>2</v>
      </c>
      <c r="B2" s="40" t="str">
        <f>'07'!B2:S2</f>
        <v>Январь - Июль 2023 г.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22.5" customHeight="1" x14ac:dyDescent="0.2">
      <c r="A3" s="1" t="s">
        <v>3</v>
      </c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87" customHeight="1" x14ac:dyDescent="0.2">
      <c r="A4" s="39" t="s">
        <v>5</v>
      </c>
      <c r="B4" s="41" t="s">
        <v>18</v>
      </c>
      <c r="C4" s="39" t="s">
        <v>0</v>
      </c>
      <c r="D4" s="39" t="s">
        <v>0</v>
      </c>
      <c r="E4" s="39" t="s">
        <v>0</v>
      </c>
      <c r="F4" s="39" t="s">
        <v>7</v>
      </c>
      <c r="G4" s="39" t="s">
        <v>0</v>
      </c>
      <c r="H4" s="39" t="s">
        <v>0</v>
      </c>
      <c r="I4" s="39" t="s">
        <v>0</v>
      </c>
      <c r="J4" s="41" t="s">
        <v>19</v>
      </c>
      <c r="K4" s="39" t="s">
        <v>0</v>
      </c>
      <c r="L4" s="39" t="s">
        <v>0</v>
      </c>
      <c r="M4" s="39" t="s">
        <v>0</v>
      </c>
      <c r="N4" s="39"/>
      <c r="O4" s="39"/>
      <c r="P4" s="39"/>
      <c r="Q4" s="39"/>
      <c r="R4" s="39"/>
      <c r="S4" s="39"/>
    </row>
    <row r="5" spans="1:19" ht="81.75" customHeight="1" x14ac:dyDescent="0.2">
      <c r="A5" s="39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x14ac:dyDescent="0.2">
      <c r="A8" s="6" t="str">
        <f>'01'!A8</f>
        <v>Февраль 2023.</v>
      </c>
      <c r="B8" s="6">
        <f>'02.1.1.'!B8</f>
        <v>36</v>
      </c>
      <c r="C8" s="23">
        <f>'02.1.1.'!C8</f>
        <v>11003893.310000001</v>
      </c>
      <c r="D8" s="14">
        <f>B8/B8*100</f>
        <v>100</v>
      </c>
      <c r="E8" s="14">
        <f>C8/C8*100</f>
        <v>100</v>
      </c>
      <c r="F8" s="2">
        <v>31</v>
      </c>
      <c r="G8" s="19">
        <v>7102707.4699999997</v>
      </c>
      <c r="H8" s="22">
        <f t="shared" ref="H8:I18" si="0">F8/B8*100</f>
        <v>86.111111111111114</v>
      </c>
      <c r="I8" s="22">
        <f t="shared" si="0"/>
        <v>64.547222241288708</v>
      </c>
      <c r="J8" s="2">
        <v>1</v>
      </c>
      <c r="K8" s="19">
        <v>1080000</v>
      </c>
      <c r="L8" s="14">
        <f t="shared" ref="L8:M18" si="1">J8/B8*100</f>
        <v>2.7777777777777777</v>
      </c>
      <c r="M8" s="14">
        <f t="shared" si="1"/>
        <v>9.8147080271900595</v>
      </c>
      <c r="N8" s="2"/>
      <c r="O8" s="2"/>
      <c r="P8" s="13"/>
      <c r="Q8" s="13"/>
      <c r="R8" s="5"/>
      <c r="S8" s="5"/>
    </row>
    <row r="9" spans="1:19" ht="21" customHeight="1" x14ac:dyDescent="0.2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t="shared" ref="D9:E17" si="2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 x14ac:dyDescent="0.2">
      <c r="A10" s="6" t="str">
        <f>'01'!A10</f>
        <v>Апрель 2023.</v>
      </c>
      <c r="B10" s="6">
        <f>'04'!B10</f>
        <v>62</v>
      </c>
      <c r="C10" s="6">
        <f>'04'!C10</f>
        <v>38893771.890000001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12107560.369999999</v>
      </c>
      <c r="H10" s="22">
        <f t="shared" si="0"/>
        <v>96.774193548387103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 x14ac:dyDescent="0.2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 x14ac:dyDescent="0.2">
      <c r="A12" s="6" t="str">
        <f>'01'!A12</f>
        <v>Июнь 2023.</v>
      </c>
      <c r="B12" s="6">
        <f>'06'!B12</f>
        <v>50</v>
      </c>
      <c r="C12" s="6">
        <f>'06'!C12</f>
        <v>6299173.1100000003</v>
      </c>
      <c r="D12" s="14">
        <f t="shared" si="2"/>
        <v>100</v>
      </c>
      <c r="E12" s="14">
        <f t="shared" si="2"/>
        <v>100</v>
      </c>
      <c r="F12" s="2">
        <f>'06'!F12</f>
        <v>50</v>
      </c>
      <c r="G12" s="2">
        <f>'06'!G12</f>
        <v>6299173.1100000003</v>
      </c>
      <c r="H12" s="22">
        <f t="shared" si="0"/>
        <v>100</v>
      </c>
      <c r="I12" s="22">
        <f t="shared" si="0"/>
        <v>100</v>
      </c>
      <c r="J12" s="2">
        <v>0</v>
      </c>
      <c r="K12" s="19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x14ac:dyDescent="0.2">
      <c r="A13" s="6" t="str">
        <f>'01'!A13</f>
        <v>Июль 2023.</v>
      </c>
      <c r="B13" s="6">
        <f>'07'!B13</f>
        <v>55</v>
      </c>
      <c r="C13" s="6">
        <f>'07'!C13</f>
        <v>117561498.31999999</v>
      </c>
      <c r="D13" s="14">
        <f t="shared" si="2"/>
        <v>100</v>
      </c>
      <c r="E13" s="14">
        <f t="shared" si="2"/>
        <v>100</v>
      </c>
      <c r="F13" s="2">
        <f>'07'!F13</f>
        <v>51</v>
      </c>
      <c r="G13" s="2">
        <f>'07'!G13</f>
        <v>6762759.3200000003</v>
      </c>
      <c r="H13" s="22">
        <f t="shared" si="0"/>
        <v>92.72727272727272</v>
      </c>
      <c r="I13" s="22">
        <f t="shared" si="0"/>
        <v>5.7525290308838253</v>
      </c>
      <c r="J13" s="2">
        <v>2</v>
      </c>
      <c r="K13" s="19">
        <v>52798739</v>
      </c>
      <c r="L13" s="14">
        <f t="shared" si="1"/>
        <v>3.6363636363636362</v>
      </c>
      <c r="M13" s="14">
        <f t="shared" si="1"/>
        <v>44.911590745707336</v>
      </c>
      <c r="N13" s="8"/>
      <c r="O13" s="8"/>
      <c r="P13" s="13"/>
      <c r="Q13" s="13"/>
      <c r="R13" s="5"/>
      <c r="S13" s="5"/>
    </row>
    <row r="14" spans="1:19" ht="21" hidden="1" customHeight="1" outlineLevel="1" x14ac:dyDescent="0.2">
      <c r="A14" s="6" t="str">
        <f>'01'!A14</f>
        <v>Август 2023.</v>
      </c>
      <c r="B14" s="6">
        <f>'05'!B14</f>
        <v>0</v>
      </c>
      <c r="C14" s="6">
        <f>'05'!C14</f>
        <v>0</v>
      </c>
      <c r="D14" s="14" t="e">
        <f t="shared" si="2"/>
        <v>#DIV/0!</v>
      </c>
      <c r="E14" s="14" t="e">
        <f t="shared" si="2"/>
        <v>#DIV/0!</v>
      </c>
      <c r="F14" s="2">
        <f>'05'!F14</f>
        <v>0</v>
      </c>
      <c r="G14" s="2">
        <f>'05'!G14</f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hidden="1" customHeight="1" outlineLevel="1" x14ac:dyDescent="0.2">
      <c r="A15" s="6" t="str">
        <f>'01'!A15</f>
        <v>Сентябрь 2023.</v>
      </c>
      <c r="B15" s="6">
        <f>'05'!B15</f>
        <v>0</v>
      </c>
      <c r="C15" s="6">
        <f>'05'!C15</f>
        <v>0</v>
      </c>
      <c r="D15" s="14" t="e">
        <f t="shared" si="2"/>
        <v>#DIV/0!</v>
      </c>
      <c r="E15" s="14" t="e">
        <f t="shared" si="2"/>
        <v>#DIV/0!</v>
      </c>
      <c r="F15" s="2">
        <f>'05'!F15</f>
        <v>0</v>
      </c>
      <c r="G15" s="2">
        <f>'05'!G15</f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hidden="1" customHeight="1" outlineLevel="1" x14ac:dyDescent="0.2">
      <c r="A16" s="6" t="str">
        <f>'01'!A16</f>
        <v>Октябрь 2023.</v>
      </c>
      <c r="B16" s="6">
        <f>'05'!B16</f>
        <v>0</v>
      </c>
      <c r="C16" s="6">
        <f>'05'!C16</f>
        <v>0</v>
      </c>
      <c r="D16" s="14" t="e">
        <f t="shared" si="2"/>
        <v>#DIV/0!</v>
      </c>
      <c r="E16" s="14" t="e">
        <f t="shared" si="2"/>
        <v>#DIV/0!</v>
      </c>
      <c r="F16" s="2">
        <f>'05'!F16</f>
        <v>0</v>
      </c>
      <c r="G16" s="2">
        <f>'05'!G16</f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hidden="1" customHeight="1" outlineLevel="1" x14ac:dyDescent="0.2">
      <c r="A17" s="6" t="str">
        <f>'01'!A17</f>
        <v>Ноябрь 2023.</v>
      </c>
      <c r="B17" s="6">
        <f>'05'!B17</f>
        <v>0</v>
      </c>
      <c r="C17" s="6">
        <f>'05'!C17</f>
        <v>0</v>
      </c>
      <c r="D17" s="14" t="e">
        <f t="shared" si="2"/>
        <v>#DIV/0!</v>
      </c>
      <c r="E17" s="14" t="e">
        <f t="shared" si="2"/>
        <v>#DIV/0!</v>
      </c>
      <c r="F17" s="2">
        <f>'05'!F17</f>
        <v>0</v>
      </c>
      <c r="G17" s="2">
        <f>'05'!G17</f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hidden="1" customHeight="1" outlineLevel="1" x14ac:dyDescent="0.2">
      <c r="A18" s="6" t="str">
        <f>'01'!A18</f>
        <v>Декабрь 2023.</v>
      </c>
      <c r="B18" s="6">
        <f>'05'!B18</f>
        <v>0</v>
      </c>
      <c r="C18" s="6">
        <f>'05'!C18</f>
        <v>0</v>
      </c>
      <c r="D18" s="14" t="e">
        <f>B18/B18*100</f>
        <v>#DIV/0!</v>
      </c>
      <c r="E18" s="14" t="e">
        <f>C18/C18*100</f>
        <v>#DIV/0!</v>
      </c>
      <c r="F18" s="2">
        <f>'05'!F18</f>
        <v>0</v>
      </c>
      <c r="G18" s="2">
        <f>'05'!G18</f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192</v>
      </c>
      <c r="C19" s="15"/>
      <c r="D19" s="15"/>
      <c r="E19" s="15"/>
      <c r="F19" s="15">
        <f>SUM(F7:F12)</f>
        <v>185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H13" sqref="H13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35" t="s">
        <v>1</v>
      </c>
      <c r="B1" s="35"/>
      <c r="C1" s="35"/>
      <c r="D1" s="36"/>
      <c r="E1" s="36"/>
      <c r="F1" s="36"/>
      <c r="G1" s="36"/>
      <c r="H1" s="36"/>
      <c r="I1" s="36"/>
      <c r="J1" s="36"/>
      <c r="K1" s="36"/>
    </row>
    <row r="2" spans="1:13" ht="38.25" customHeight="1" x14ac:dyDescent="0.2">
      <c r="A2" s="42" t="s">
        <v>2</v>
      </c>
      <c r="B2" s="42"/>
      <c r="C2" s="42"/>
      <c r="D2" s="44" t="s">
        <v>50</v>
      </c>
      <c r="E2" s="44"/>
      <c r="F2" s="44"/>
      <c r="G2" s="44"/>
      <c r="H2" s="44"/>
      <c r="I2" s="44"/>
      <c r="J2" s="44"/>
      <c r="K2" s="44"/>
      <c r="L2" s="44"/>
      <c r="M2" s="44"/>
    </row>
    <row r="3" spans="1:13" ht="22.5" customHeight="1" x14ac:dyDescent="0.2">
      <c r="A3" s="43" t="s">
        <v>3</v>
      </c>
      <c r="B3" s="43"/>
      <c r="C3" s="43"/>
      <c r="D3" s="38" t="s">
        <v>4</v>
      </c>
      <c r="E3" s="38"/>
      <c r="F3" s="38"/>
      <c r="G3" s="38"/>
      <c r="H3" s="38"/>
      <c r="I3" s="38"/>
      <c r="J3" s="38"/>
      <c r="K3" s="38"/>
      <c r="L3" s="38"/>
      <c r="M3" s="38"/>
    </row>
    <row r="4" spans="1:13" ht="182.25" customHeight="1" x14ac:dyDescent="0.2">
      <c r="A4" s="39" t="s">
        <v>5</v>
      </c>
      <c r="B4" s="41" t="s">
        <v>27</v>
      </c>
      <c r="C4" s="39" t="s">
        <v>0</v>
      </c>
      <c r="D4" s="41" t="s">
        <v>21</v>
      </c>
      <c r="E4" s="39" t="s">
        <v>0</v>
      </c>
      <c r="F4" s="41" t="s">
        <v>22</v>
      </c>
      <c r="G4" s="39" t="s">
        <v>0</v>
      </c>
      <c r="H4" s="41" t="s">
        <v>28</v>
      </c>
      <c r="I4" s="39" t="s">
        <v>0</v>
      </c>
      <c r="J4" s="41" t="s">
        <v>25</v>
      </c>
      <c r="K4" s="39"/>
      <c r="L4" s="41" t="s">
        <v>26</v>
      </c>
      <c r="M4" s="39"/>
    </row>
    <row r="5" spans="1:13" ht="89.25" customHeight="1" x14ac:dyDescent="0.2">
      <c r="A5" s="39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17"/>
      <c r="K6" s="17"/>
      <c r="L6" s="17"/>
      <c r="M6" s="17"/>
    </row>
    <row r="7" spans="1:13" ht="21" customHeight="1" x14ac:dyDescent="0.2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 x14ac:dyDescent="0.2">
      <c r="A8" s="6" t="str">
        <f>'01'!A8</f>
        <v>Февраль 2023.</v>
      </c>
      <c r="B8" s="2">
        <v>36</v>
      </c>
      <c r="C8" s="19">
        <v>11003893.310000001</v>
      </c>
      <c r="D8" s="6"/>
      <c r="E8" s="23"/>
      <c r="F8" s="6"/>
      <c r="G8" s="23"/>
      <c r="H8" s="2">
        <v>35</v>
      </c>
      <c r="I8" s="19">
        <v>9923893.3100000005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 x14ac:dyDescent="0.2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 x14ac:dyDescent="0.2">
      <c r="A10" s="6" t="str">
        <f>'01'!A10</f>
        <v>Апрель 2023.</v>
      </c>
      <c r="B10" s="27">
        <f>'04'!B10</f>
        <v>62</v>
      </c>
      <c r="C10" s="23">
        <f>'04'!C10</f>
        <v>38893771.890000001</v>
      </c>
      <c r="D10" s="6"/>
      <c r="E10" s="23"/>
      <c r="F10" s="6"/>
      <c r="G10" s="23"/>
      <c r="H10" s="27">
        <v>60</v>
      </c>
      <c r="I10" s="23">
        <v>12107560.369999999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 x14ac:dyDescent="0.2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 x14ac:dyDescent="0.2">
      <c r="A12" s="6" t="str">
        <f>'01'!A12</f>
        <v>Июнь 2023.</v>
      </c>
      <c r="B12" s="2">
        <f>'06'!B12</f>
        <v>50</v>
      </c>
      <c r="C12" s="2">
        <f>'06'!C12</f>
        <v>6299173.1100000003</v>
      </c>
      <c r="D12" s="6"/>
      <c r="E12" s="23"/>
      <c r="F12" s="6"/>
      <c r="G12" s="23"/>
      <c r="H12" s="6">
        <f>'06'!F12</f>
        <v>50</v>
      </c>
      <c r="I12" s="6">
        <f>'06'!G12</f>
        <v>6299173.1100000003</v>
      </c>
      <c r="J12" s="6"/>
      <c r="K12" s="23"/>
      <c r="L12" s="6"/>
      <c r="M12" s="23"/>
    </row>
    <row r="13" spans="1:13" ht="21" customHeight="1" x14ac:dyDescent="0.2">
      <c r="A13" s="6" t="str">
        <f>'01'!A13</f>
        <v>Июль 2023.</v>
      </c>
      <c r="B13" s="2">
        <f>'07'!B13</f>
        <v>55</v>
      </c>
      <c r="C13" s="2">
        <f>'07'!C13</f>
        <v>117561498.31999999</v>
      </c>
      <c r="D13" s="6"/>
      <c r="E13" s="23"/>
      <c r="F13" s="6"/>
      <c r="G13" s="23"/>
      <c r="H13" s="6">
        <v>51</v>
      </c>
      <c r="I13" s="6">
        <f>'07'!G13</f>
        <v>6762759.3200000003</v>
      </c>
      <c r="J13" s="6">
        <v>4</v>
      </c>
      <c r="K13" s="23">
        <v>110798739</v>
      </c>
      <c r="L13" s="6">
        <v>2</v>
      </c>
      <c r="M13" s="23">
        <v>52798739</v>
      </c>
    </row>
    <row r="14" spans="1:13" ht="21" hidden="1" customHeight="1" outlineLevel="1" x14ac:dyDescent="0.2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hidden="1" customHeight="1" outlineLevel="1" x14ac:dyDescent="0.2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hidden="1" customHeight="1" outlineLevel="1" x14ac:dyDescent="0.2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hidden="1" customHeight="1" outlineLevel="1" x14ac:dyDescent="0.2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hidden="1" customHeight="1" outlineLevel="1" x14ac:dyDescent="0.2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192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232</v>
      </c>
      <c r="I19" s="15"/>
      <c r="J19" s="15">
        <f>SUM(J7:J12)</f>
        <v>3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D4:E4"/>
    <mergeCell ref="F4:G4"/>
    <mergeCell ref="H4:I4"/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="110" zoomScaleNormal="110" workbookViewId="0">
      <selection activeCell="C7" sqref="C7:C14"/>
    </sheetView>
  </sheetViews>
  <sheetFormatPr defaultRowHeight="12.75" outlineLevelRow="1" x14ac:dyDescent="0.2"/>
  <cols>
    <col min="1" max="1" width="12.5703125" customWidth="1"/>
    <col min="2" max="2" width="6.85546875" customWidth="1"/>
    <col min="3" max="3" width="12.28515625" customWidth="1"/>
    <col min="4" max="4" width="7.28515625" customWidth="1"/>
    <col min="5" max="5" width="8.42578125" customWidth="1"/>
    <col min="6" max="6" width="5.42578125" customWidth="1"/>
    <col min="7" max="7" width="11.5703125" customWidth="1"/>
    <col min="8" max="8" width="8.140625" customWidth="1"/>
    <col min="9" max="9" width="9" customWidth="1"/>
    <col min="10" max="10" width="5.42578125" customWidth="1"/>
    <col min="11" max="11" width="11.5703125" customWidth="1"/>
    <col min="12" max="13" width="6.85546875" customWidth="1"/>
    <col min="14" max="14" width="5.42578125" customWidth="1"/>
    <col min="15" max="15" width="12.5703125" customWidth="1"/>
    <col min="16" max="17" width="7.85546875" customWidth="1"/>
    <col min="18" max="18" width="5.42578125" customWidth="1"/>
    <col min="19" max="19" width="12.42578125" customWidth="1"/>
  </cols>
  <sheetData>
    <row r="1" spans="1:19" ht="12.75" customHeight="1" x14ac:dyDescent="0.2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ht="38.25" customHeight="1" x14ac:dyDescent="0.2">
      <c r="A2" s="3" t="s">
        <v>2</v>
      </c>
      <c r="B2" s="37" t="s">
        <v>52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22.5" customHeight="1" x14ac:dyDescent="0.2">
      <c r="A3" s="1" t="s">
        <v>3</v>
      </c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87" customHeight="1" x14ac:dyDescent="0.2">
      <c r="A4" s="39" t="s">
        <v>5</v>
      </c>
      <c r="B4" s="39" t="s">
        <v>6</v>
      </c>
      <c r="C4" s="39" t="s">
        <v>0</v>
      </c>
      <c r="D4" s="39" t="s">
        <v>0</v>
      </c>
      <c r="E4" s="39" t="s">
        <v>0</v>
      </c>
      <c r="F4" s="39" t="s">
        <v>7</v>
      </c>
      <c r="G4" s="39" t="s">
        <v>0</v>
      </c>
      <c r="H4" s="39" t="s">
        <v>0</v>
      </c>
      <c r="I4" s="39" t="s">
        <v>0</v>
      </c>
      <c r="J4" s="39" t="s">
        <v>8</v>
      </c>
      <c r="K4" s="39" t="s">
        <v>0</v>
      </c>
      <c r="L4" s="39" t="s">
        <v>0</v>
      </c>
      <c r="M4" s="39" t="s">
        <v>0</v>
      </c>
      <c r="N4" s="45" t="s">
        <v>9</v>
      </c>
      <c r="O4" s="45" t="s">
        <v>0</v>
      </c>
      <c r="P4" s="45" t="s">
        <v>0</v>
      </c>
      <c r="Q4" s="45" t="s">
        <v>0</v>
      </c>
      <c r="R4" s="39" t="s">
        <v>10</v>
      </c>
      <c r="S4" s="39" t="s">
        <v>0</v>
      </c>
    </row>
    <row r="5" spans="1:19" ht="81.75" customHeight="1" x14ac:dyDescent="0.2">
      <c r="A5" s="39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21" customHeight="1" x14ac:dyDescent="0.2">
      <c r="A7" s="5" t="s">
        <v>30</v>
      </c>
      <c r="B7" s="6" t="s">
        <v>42</v>
      </c>
      <c r="C7" s="29" t="s">
        <v>43</v>
      </c>
      <c r="D7" s="6" t="s">
        <v>20</v>
      </c>
      <c r="E7" s="6" t="s">
        <v>20</v>
      </c>
      <c r="F7" s="6" t="s">
        <v>42</v>
      </c>
      <c r="G7" s="29" t="s">
        <v>43</v>
      </c>
      <c r="H7" s="22">
        <f t="shared" ref="H7:I9" si="0">F7/B7*100</f>
        <v>100</v>
      </c>
      <c r="I7" s="22">
        <f t="shared" si="0"/>
        <v>100</v>
      </c>
      <c r="J7" s="6" t="s">
        <v>16</v>
      </c>
      <c r="K7" s="29">
        <v>0</v>
      </c>
      <c r="L7" s="6" t="s">
        <v>17</v>
      </c>
      <c r="M7" s="6" t="s">
        <v>17</v>
      </c>
      <c r="N7" s="6">
        <v>17</v>
      </c>
      <c r="O7" s="29">
        <v>3439361.4</v>
      </c>
      <c r="P7" s="22">
        <f t="shared" ref="P7:Q12" si="1">N7/B7*100</f>
        <v>62.962962962962962</v>
      </c>
      <c r="Q7" s="22">
        <f t="shared" si="1"/>
        <v>82.857871715042037</v>
      </c>
      <c r="R7" s="6" t="s">
        <v>42</v>
      </c>
      <c r="S7" s="29" t="s">
        <v>43</v>
      </c>
    </row>
    <row r="8" spans="1:19" ht="21" customHeight="1" x14ac:dyDescent="0.2">
      <c r="A8" s="5" t="s">
        <v>31</v>
      </c>
      <c r="B8" s="6">
        <v>36</v>
      </c>
      <c r="C8" s="29">
        <v>11003893.310000001</v>
      </c>
      <c r="D8" s="6" t="s">
        <v>20</v>
      </c>
      <c r="E8" s="6" t="s">
        <v>20</v>
      </c>
      <c r="F8" s="21">
        <v>31</v>
      </c>
      <c r="G8" s="30">
        <v>7102707.4699999997</v>
      </c>
      <c r="H8" s="22">
        <f t="shared" si="0"/>
        <v>86.111111111111114</v>
      </c>
      <c r="I8" s="22">
        <f t="shared" si="0"/>
        <v>64.547222241288708</v>
      </c>
      <c r="J8" s="6" t="s">
        <v>16</v>
      </c>
      <c r="K8" s="29" t="s">
        <v>17</v>
      </c>
      <c r="L8" s="6" t="s">
        <v>17</v>
      </c>
      <c r="M8" s="6" t="s">
        <v>17</v>
      </c>
      <c r="N8" s="6">
        <v>22</v>
      </c>
      <c r="O8" s="29">
        <v>4193196.05</v>
      </c>
      <c r="P8" s="22">
        <f t="shared" si="1"/>
        <v>61.111111111111114</v>
      </c>
      <c r="Q8" s="22">
        <f t="shared" si="1"/>
        <v>38.106476788441341</v>
      </c>
      <c r="R8" s="6">
        <v>36</v>
      </c>
      <c r="S8" s="29">
        <v>11003893.310000001</v>
      </c>
    </row>
    <row r="9" spans="1:19" ht="21" customHeight="1" x14ac:dyDescent="0.2">
      <c r="A9" s="5" t="s">
        <v>32</v>
      </c>
      <c r="B9" s="5" t="s">
        <v>46</v>
      </c>
      <c r="C9" s="30" t="s">
        <v>47</v>
      </c>
      <c r="D9" s="6" t="s">
        <v>20</v>
      </c>
      <c r="E9" s="6" t="s">
        <v>20</v>
      </c>
      <c r="F9" s="5" t="s">
        <v>46</v>
      </c>
      <c r="G9" s="30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29" t="s">
        <v>17</v>
      </c>
      <c r="L9" s="6" t="s">
        <v>17</v>
      </c>
      <c r="M9" s="6" t="s">
        <v>17</v>
      </c>
      <c r="N9" s="6">
        <v>30</v>
      </c>
      <c r="O9" s="29">
        <v>983036.54</v>
      </c>
      <c r="P9" s="22">
        <f t="shared" si="1"/>
        <v>69.767441860465112</v>
      </c>
      <c r="Q9" s="22">
        <f t="shared" si="1"/>
        <v>35.151860279045124</v>
      </c>
      <c r="R9" s="21" t="s">
        <v>46</v>
      </c>
      <c r="S9" s="30" t="s">
        <v>47</v>
      </c>
    </row>
    <row r="10" spans="1:19" ht="21" customHeight="1" x14ac:dyDescent="0.2">
      <c r="A10" s="5" t="s">
        <v>33</v>
      </c>
      <c r="B10" s="21">
        <v>62</v>
      </c>
      <c r="C10" s="30">
        <v>38893771.890000001</v>
      </c>
      <c r="D10" s="6" t="s">
        <v>20</v>
      </c>
      <c r="E10" s="6" t="s">
        <v>20</v>
      </c>
      <c r="F10" s="21">
        <v>60</v>
      </c>
      <c r="G10" s="30">
        <v>12107560.369999999</v>
      </c>
      <c r="H10" s="22">
        <f>F10/B10*100</f>
        <v>96.774193548387103</v>
      </c>
      <c r="I10" s="22">
        <f>G10/C10*100</f>
        <v>31.129817915944997</v>
      </c>
      <c r="J10" s="6" t="s">
        <v>16</v>
      </c>
      <c r="K10" s="29" t="s">
        <v>17</v>
      </c>
      <c r="L10" s="6" t="s">
        <v>17</v>
      </c>
      <c r="M10" s="6" t="s">
        <v>17</v>
      </c>
      <c r="N10" s="21">
        <v>38</v>
      </c>
      <c r="O10" s="30">
        <v>3250818.29</v>
      </c>
      <c r="P10" s="22">
        <f t="shared" si="1"/>
        <v>61.29032258064516</v>
      </c>
      <c r="Q10" s="22">
        <f t="shared" si="1"/>
        <v>8.3581975520245688</v>
      </c>
      <c r="R10" s="21">
        <v>62</v>
      </c>
      <c r="S10" s="30">
        <v>38893771.890000001</v>
      </c>
    </row>
    <row r="11" spans="1:19" ht="21" customHeight="1" x14ac:dyDescent="0.2">
      <c r="A11" s="5" t="s">
        <v>34</v>
      </c>
      <c r="B11" s="21">
        <v>44</v>
      </c>
      <c r="C11" s="30">
        <v>3395242</v>
      </c>
      <c r="D11" s="6" t="s">
        <v>20</v>
      </c>
      <c r="E11" s="6" t="s">
        <v>20</v>
      </c>
      <c r="F11" s="21">
        <v>44</v>
      </c>
      <c r="G11" s="30">
        <v>3395242</v>
      </c>
      <c r="H11" s="22">
        <f t="shared" ref="H11:I18" si="2">F11/B11*100</f>
        <v>100</v>
      </c>
      <c r="I11" s="22">
        <f t="shared" si="2"/>
        <v>100</v>
      </c>
      <c r="J11" s="6" t="s">
        <v>16</v>
      </c>
      <c r="K11" s="29" t="s">
        <v>17</v>
      </c>
      <c r="L11" s="6" t="s">
        <v>17</v>
      </c>
      <c r="M11" s="6" t="s">
        <v>17</v>
      </c>
      <c r="N11" s="21">
        <v>27</v>
      </c>
      <c r="O11" s="30">
        <v>571667.78</v>
      </c>
      <c r="P11" s="22">
        <f t="shared" si="1"/>
        <v>61.363636363636367</v>
      </c>
      <c r="Q11" s="22">
        <f t="shared" si="1"/>
        <v>16.837320579799613</v>
      </c>
      <c r="R11" s="21">
        <v>44</v>
      </c>
      <c r="S11" s="30">
        <v>3395242</v>
      </c>
    </row>
    <row r="12" spans="1:19" ht="21" customHeight="1" x14ac:dyDescent="0.2">
      <c r="A12" s="5" t="s">
        <v>35</v>
      </c>
      <c r="B12" s="21">
        <v>50</v>
      </c>
      <c r="C12" s="30">
        <v>6299173.1100000003</v>
      </c>
      <c r="D12" s="6" t="s">
        <v>20</v>
      </c>
      <c r="E12" s="6" t="s">
        <v>20</v>
      </c>
      <c r="F12" s="21">
        <v>50</v>
      </c>
      <c r="G12" s="30">
        <v>6299173.1100000003</v>
      </c>
      <c r="H12" s="22">
        <f t="shared" si="2"/>
        <v>100</v>
      </c>
      <c r="I12" s="22">
        <f t="shared" si="2"/>
        <v>100</v>
      </c>
      <c r="J12" s="6" t="s">
        <v>16</v>
      </c>
      <c r="K12" s="29" t="s">
        <v>17</v>
      </c>
      <c r="L12" s="6" t="s">
        <v>17</v>
      </c>
      <c r="M12" s="6" t="s">
        <v>17</v>
      </c>
      <c r="N12" s="21">
        <v>34</v>
      </c>
      <c r="O12" s="30">
        <v>1917460.14</v>
      </c>
      <c r="P12" s="22">
        <f t="shared" si="1"/>
        <v>68</v>
      </c>
      <c r="Q12" s="22">
        <f t="shared" si="1"/>
        <v>30.439870543579961</v>
      </c>
      <c r="R12" s="21">
        <v>50</v>
      </c>
      <c r="S12" s="30">
        <v>6299173.1100000003</v>
      </c>
    </row>
    <row r="13" spans="1:19" ht="21" customHeight="1" x14ac:dyDescent="0.2">
      <c r="A13" s="5" t="s">
        <v>36</v>
      </c>
      <c r="B13" s="21">
        <v>55</v>
      </c>
      <c r="C13" s="30">
        <v>117561498.31999999</v>
      </c>
      <c r="D13" s="6" t="s">
        <v>20</v>
      </c>
      <c r="E13" s="6" t="s">
        <v>20</v>
      </c>
      <c r="F13" s="21">
        <v>51</v>
      </c>
      <c r="G13" s="30">
        <v>6762759.3200000003</v>
      </c>
      <c r="H13" s="22">
        <f t="shared" si="2"/>
        <v>92.72727272727272</v>
      </c>
      <c r="I13" s="22">
        <f t="shared" si="2"/>
        <v>5.7525290308838253</v>
      </c>
      <c r="J13" s="6" t="s">
        <v>16</v>
      </c>
      <c r="K13" s="29" t="s">
        <v>17</v>
      </c>
      <c r="L13" s="6" t="s">
        <v>17</v>
      </c>
      <c r="M13" s="6" t="s">
        <v>17</v>
      </c>
      <c r="N13" s="21">
        <v>32</v>
      </c>
      <c r="O13" s="30">
        <v>111429949.06999999</v>
      </c>
      <c r="P13" s="22">
        <f>N13/B13*100</f>
        <v>58.18181818181818</v>
      </c>
      <c r="Q13" s="22">
        <f>O13/C13*100</f>
        <v>94.784390010656338</v>
      </c>
      <c r="R13" s="21">
        <v>55</v>
      </c>
      <c r="S13" s="30">
        <v>117561498.31999999</v>
      </c>
    </row>
    <row r="14" spans="1:19" ht="21" customHeight="1" x14ac:dyDescent="0.2">
      <c r="A14" s="5" t="s">
        <v>37</v>
      </c>
      <c r="B14" s="21">
        <v>37</v>
      </c>
      <c r="C14" s="30">
        <v>33123154.949999999</v>
      </c>
      <c r="D14" s="6" t="s">
        <v>20</v>
      </c>
      <c r="E14" s="6" t="s">
        <v>20</v>
      </c>
      <c r="F14" s="21">
        <v>30</v>
      </c>
      <c r="G14" s="30">
        <v>3621572.08</v>
      </c>
      <c r="H14" s="22">
        <f t="shared" si="2"/>
        <v>81.081081081081081</v>
      </c>
      <c r="I14" s="22">
        <f t="shared" si="2"/>
        <v>10.933656789236498</v>
      </c>
      <c r="J14" s="6" t="s">
        <v>16</v>
      </c>
      <c r="K14" s="29" t="s">
        <v>17</v>
      </c>
      <c r="L14" s="6" t="s">
        <v>17</v>
      </c>
      <c r="M14" s="6" t="s">
        <v>17</v>
      </c>
      <c r="N14" s="21">
        <v>13</v>
      </c>
      <c r="O14" s="30">
        <v>30023084.809999999</v>
      </c>
      <c r="P14" s="22">
        <f>N14/B14*100</f>
        <v>35.135135135135137</v>
      </c>
      <c r="Q14" s="22">
        <f>O14/C14*100</f>
        <v>90.640776385342477</v>
      </c>
      <c r="R14" s="21">
        <v>37</v>
      </c>
      <c r="S14" s="30">
        <v>33123154.949999999</v>
      </c>
    </row>
    <row r="15" spans="1:19" ht="21" hidden="1" customHeight="1" outlineLevel="1" x14ac:dyDescent="0.2">
      <c r="A15" s="5" t="s">
        <v>38</v>
      </c>
      <c r="B15" s="21"/>
      <c r="C15" s="25"/>
      <c r="D15" s="21"/>
      <c r="E15" s="21"/>
      <c r="F15" s="21"/>
      <c r="G15" s="25"/>
      <c r="H15" s="22" t="e">
        <f t="shared" si="2"/>
        <v>#DIV/0!</v>
      </c>
      <c r="I15" s="22" t="e">
        <f t="shared" si="2"/>
        <v>#DIV/0!</v>
      </c>
      <c r="J15" s="21"/>
      <c r="K15" s="25"/>
      <c r="L15" s="21"/>
      <c r="M15" s="21"/>
      <c r="N15" s="21"/>
      <c r="O15" s="25"/>
      <c r="P15" s="21"/>
      <c r="Q15" s="21"/>
      <c r="R15" s="21"/>
      <c r="S15" s="25"/>
    </row>
    <row r="16" spans="1:19" ht="21" hidden="1" customHeight="1" outlineLevel="1" x14ac:dyDescent="0.2">
      <c r="A16" s="5" t="s">
        <v>39</v>
      </c>
      <c r="B16" s="21"/>
      <c r="C16" s="25"/>
      <c r="D16" s="21"/>
      <c r="E16" s="21"/>
      <c r="F16" s="21"/>
      <c r="G16" s="25"/>
      <c r="H16" s="22" t="e">
        <f t="shared" si="2"/>
        <v>#DIV/0!</v>
      </c>
      <c r="I16" s="22" t="e">
        <f t="shared" si="2"/>
        <v>#DIV/0!</v>
      </c>
      <c r="J16" s="21"/>
      <c r="K16" s="25"/>
      <c r="L16" s="21"/>
      <c r="M16" s="21"/>
      <c r="N16" s="21"/>
      <c r="O16" s="25"/>
      <c r="P16" s="21"/>
      <c r="Q16" s="21"/>
      <c r="R16" s="21"/>
      <c r="S16" s="25"/>
    </row>
    <row r="17" spans="1:19" ht="21" hidden="1" customHeight="1" outlineLevel="1" x14ac:dyDescent="0.2">
      <c r="A17" s="5" t="s">
        <v>40</v>
      </c>
      <c r="B17" s="21"/>
      <c r="C17" s="25"/>
      <c r="D17" s="21"/>
      <c r="E17" s="21"/>
      <c r="F17" s="21"/>
      <c r="G17" s="25"/>
      <c r="H17" s="22" t="e">
        <f t="shared" si="2"/>
        <v>#DIV/0!</v>
      </c>
      <c r="I17" s="22" t="e">
        <f t="shared" si="2"/>
        <v>#DIV/0!</v>
      </c>
      <c r="J17" s="21"/>
      <c r="K17" s="25"/>
      <c r="L17" s="21"/>
      <c r="M17" s="21"/>
      <c r="N17" s="21"/>
      <c r="O17" s="25"/>
      <c r="P17" s="21"/>
      <c r="Q17" s="21"/>
      <c r="R17" s="21"/>
      <c r="S17" s="25"/>
    </row>
    <row r="18" spans="1:19" ht="21" hidden="1" customHeight="1" outlineLevel="1" x14ac:dyDescent="0.2">
      <c r="A18" s="5" t="s">
        <v>41</v>
      </c>
      <c r="B18" s="21"/>
      <c r="C18" s="25"/>
      <c r="D18" s="21"/>
      <c r="E18" s="21"/>
      <c r="F18" s="21"/>
      <c r="G18" s="25"/>
      <c r="H18" s="22" t="e">
        <f t="shared" si="2"/>
        <v>#DIV/0!</v>
      </c>
      <c r="I18" s="22" t="e">
        <f t="shared" si="2"/>
        <v>#DIV/0!</v>
      </c>
      <c r="J18" s="21"/>
      <c r="K18" s="25"/>
      <c r="L18" s="21"/>
      <c r="M18" s="21"/>
      <c r="N18" s="21"/>
      <c r="O18" s="25"/>
      <c r="P18" s="21"/>
      <c r="Q18" s="21"/>
      <c r="R18" s="21"/>
      <c r="S18" s="25"/>
    </row>
    <row r="19" spans="1:19" collapsed="1" x14ac:dyDescent="0.2">
      <c r="B19" s="9">
        <v>6299173.1100000003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SUM(N7:N14)</f>
        <v>213</v>
      </c>
      <c r="O19" s="10">
        <f>N19/B19*100</f>
        <v>3.3813961972542135E-3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  <row r="25" spans="1:19" x14ac:dyDescent="0.2">
      <c r="J25" s="11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C7" sqref="C7:C14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ht="38.25" customHeight="1" x14ac:dyDescent="0.2">
      <c r="A2" s="3" t="s">
        <v>2</v>
      </c>
      <c r="B2" s="40" t="str">
        <f>'08'!B2:S2</f>
        <v>Январь - Август 2023 г.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22.5" customHeight="1" x14ac:dyDescent="0.2">
      <c r="A3" s="1" t="s">
        <v>3</v>
      </c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87" customHeight="1" x14ac:dyDescent="0.2">
      <c r="A4" s="39" t="s">
        <v>5</v>
      </c>
      <c r="B4" s="41" t="s">
        <v>18</v>
      </c>
      <c r="C4" s="39" t="s">
        <v>0</v>
      </c>
      <c r="D4" s="39" t="s">
        <v>0</v>
      </c>
      <c r="E4" s="39" t="s">
        <v>0</v>
      </c>
      <c r="F4" s="39" t="s">
        <v>7</v>
      </c>
      <c r="G4" s="39" t="s">
        <v>0</v>
      </c>
      <c r="H4" s="39" t="s">
        <v>0</v>
      </c>
      <c r="I4" s="39" t="s">
        <v>0</v>
      </c>
      <c r="J4" s="41" t="s">
        <v>19</v>
      </c>
      <c r="K4" s="39" t="s">
        <v>0</v>
      </c>
      <c r="L4" s="39" t="s">
        <v>0</v>
      </c>
      <c r="M4" s="39" t="s">
        <v>0</v>
      </c>
      <c r="N4" s="39"/>
      <c r="O4" s="39"/>
      <c r="P4" s="39"/>
      <c r="Q4" s="39"/>
      <c r="R4" s="39"/>
      <c r="S4" s="39"/>
    </row>
    <row r="5" spans="1:19" ht="81.75" customHeight="1" x14ac:dyDescent="0.2">
      <c r="A5" s="39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x14ac:dyDescent="0.2">
      <c r="A8" s="6" t="str">
        <f>'01'!A8</f>
        <v>Февраль 2023.</v>
      </c>
      <c r="B8" s="6">
        <f>'02.1.1.'!B8</f>
        <v>36</v>
      </c>
      <c r="C8" s="23">
        <f>'02.1.1.'!C8</f>
        <v>11003893.310000001</v>
      </c>
      <c r="D8" s="14">
        <f>B8/B8*100</f>
        <v>100</v>
      </c>
      <c r="E8" s="14">
        <f>C8/C8*100</f>
        <v>100</v>
      </c>
      <c r="F8" s="2">
        <v>31</v>
      </c>
      <c r="G8" s="19">
        <v>7102707.4699999997</v>
      </c>
      <c r="H8" s="22">
        <f t="shared" ref="H8:I18" si="0">F8/B8*100</f>
        <v>86.111111111111114</v>
      </c>
      <c r="I8" s="22">
        <f t="shared" si="0"/>
        <v>64.547222241288708</v>
      </c>
      <c r="J8" s="2">
        <v>1</v>
      </c>
      <c r="K8" s="19">
        <v>1080000</v>
      </c>
      <c r="L8" s="14">
        <f t="shared" ref="L8:M18" si="1">J8/B8*100</f>
        <v>2.7777777777777777</v>
      </c>
      <c r="M8" s="14">
        <f t="shared" si="1"/>
        <v>9.8147080271900595</v>
      </c>
      <c r="N8" s="2"/>
      <c r="O8" s="2"/>
      <c r="P8" s="13"/>
      <c r="Q8" s="13"/>
      <c r="R8" s="5"/>
      <c r="S8" s="5"/>
    </row>
    <row r="9" spans="1:19" ht="21" customHeight="1" x14ac:dyDescent="0.2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t="shared" ref="D9:E17" si="2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 x14ac:dyDescent="0.2">
      <c r="A10" s="6" t="str">
        <f>'01'!A10</f>
        <v>Апрель 2023.</v>
      </c>
      <c r="B10" s="6">
        <f>'04'!B10</f>
        <v>62</v>
      </c>
      <c r="C10" s="6">
        <f>'04'!C10</f>
        <v>38893771.890000001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12107560.369999999</v>
      </c>
      <c r="H10" s="22">
        <f t="shared" si="0"/>
        <v>96.774193548387103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 x14ac:dyDescent="0.2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 x14ac:dyDescent="0.2">
      <c r="A12" s="6" t="str">
        <f>'01'!A12</f>
        <v>Июнь 2023.</v>
      </c>
      <c r="B12" s="6">
        <f>'06'!B12</f>
        <v>50</v>
      </c>
      <c r="C12" s="6">
        <f>'06'!C12</f>
        <v>6299173.1100000003</v>
      </c>
      <c r="D12" s="14">
        <f t="shared" si="2"/>
        <v>100</v>
      </c>
      <c r="E12" s="14">
        <f t="shared" si="2"/>
        <v>100</v>
      </c>
      <c r="F12" s="2">
        <f>'06'!F12</f>
        <v>50</v>
      </c>
      <c r="G12" s="2">
        <f>'06'!G12</f>
        <v>6299173.1100000003</v>
      </c>
      <c r="H12" s="22">
        <f t="shared" si="0"/>
        <v>100</v>
      </c>
      <c r="I12" s="22">
        <f t="shared" si="0"/>
        <v>100</v>
      </c>
      <c r="J12" s="2">
        <v>0</v>
      </c>
      <c r="K12" s="19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x14ac:dyDescent="0.2">
      <c r="A13" s="6" t="str">
        <f>'01'!A13</f>
        <v>Июль 2023.</v>
      </c>
      <c r="B13" s="6">
        <f>'07'!B13</f>
        <v>55</v>
      </c>
      <c r="C13" s="6">
        <f>'07'!C13</f>
        <v>117561498.31999999</v>
      </c>
      <c r="D13" s="14">
        <f t="shared" si="2"/>
        <v>100</v>
      </c>
      <c r="E13" s="14">
        <f t="shared" si="2"/>
        <v>100</v>
      </c>
      <c r="F13" s="2">
        <f>'07'!F13</f>
        <v>51</v>
      </c>
      <c r="G13" s="2">
        <f>'07'!G13</f>
        <v>6762759.3200000003</v>
      </c>
      <c r="H13" s="22">
        <f t="shared" si="0"/>
        <v>92.72727272727272</v>
      </c>
      <c r="I13" s="22">
        <f t="shared" si="0"/>
        <v>5.7525290308838253</v>
      </c>
      <c r="J13" s="2">
        <v>2</v>
      </c>
      <c r="K13" s="19">
        <v>52798739</v>
      </c>
      <c r="L13" s="14">
        <f t="shared" si="1"/>
        <v>3.6363636363636362</v>
      </c>
      <c r="M13" s="14">
        <f t="shared" si="1"/>
        <v>44.911590745707336</v>
      </c>
      <c r="N13" s="8"/>
      <c r="O13" s="8"/>
      <c r="P13" s="13"/>
      <c r="Q13" s="13"/>
      <c r="R13" s="5"/>
      <c r="S13" s="5"/>
    </row>
    <row r="14" spans="1:19" ht="21" customHeight="1" x14ac:dyDescent="0.2">
      <c r="A14" s="6" t="str">
        <f>'01'!A14</f>
        <v>Август 2023.</v>
      </c>
      <c r="B14" s="6">
        <f>'08'!B14</f>
        <v>37</v>
      </c>
      <c r="C14" s="6">
        <f>'08'!C14</f>
        <v>33123154.949999999</v>
      </c>
      <c r="D14" s="14">
        <f t="shared" si="2"/>
        <v>100</v>
      </c>
      <c r="E14" s="14">
        <f t="shared" si="2"/>
        <v>100</v>
      </c>
      <c r="F14" s="2">
        <f>'08'!F14</f>
        <v>30</v>
      </c>
      <c r="G14" s="2">
        <f>'08'!G14</f>
        <v>3621572.08</v>
      </c>
      <c r="H14" s="22">
        <f t="shared" si="0"/>
        <v>81.081081081081081</v>
      </c>
      <c r="I14" s="22">
        <f t="shared" si="0"/>
        <v>10.933656789236498</v>
      </c>
      <c r="J14" s="2">
        <v>6</v>
      </c>
      <c r="K14" s="19">
        <v>17586545.629999999</v>
      </c>
      <c r="L14" s="14">
        <f t="shared" si="1"/>
        <v>16.216216216216218</v>
      </c>
      <c r="M14" s="14">
        <f t="shared" si="1"/>
        <v>53.094415844587296</v>
      </c>
      <c r="N14" s="8"/>
      <c r="O14" s="8"/>
      <c r="P14" s="13"/>
      <c r="Q14" s="13"/>
      <c r="R14" s="5"/>
      <c r="S14" s="5"/>
    </row>
    <row r="15" spans="1:19" ht="21" hidden="1" customHeight="1" outlineLevel="1" x14ac:dyDescent="0.2">
      <c r="A15" s="6" t="str">
        <f>'01'!A15</f>
        <v>Сентябрь 2023.</v>
      </c>
      <c r="B15" s="6">
        <f>'05'!B15</f>
        <v>0</v>
      </c>
      <c r="C15" s="6">
        <f>'05'!C15</f>
        <v>0</v>
      </c>
      <c r="D15" s="14" t="e">
        <f t="shared" si="2"/>
        <v>#DIV/0!</v>
      </c>
      <c r="E15" s="14" t="e">
        <f t="shared" si="2"/>
        <v>#DIV/0!</v>
      </c>
      <c r="F15" s="2">
        <f>'05'!F15</f>
        <v>0</v>
      </c>
      <c r="G15" s="2">
        <f>'05'!G15</f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hidden="1" customHeight="1" outlineLevel="1" x14ac:dyDescent="0.2">
      <c r="A16" s="6" t="str">
        <f>'01'!A16</f>
        <v>Октябрь 2023.</v>
      </c>
      <c r="B16" s="6">
        <f>'05'!B16</f>
        <v>0</v>
      </c>
      <c r="C16" s="6">
        <f>'05'!C16</f>
        <v>0</v>
      </c>
      <c r="D16" s="14" t="e">
        <f t="shared" si="2"/>
        <v>#DIV/0!</v>
      </c>
      <c r="E16" s="14" t="e">
        <f t="shared" si="2"/>
        <v>#DIV/0!</v>
      </c>
      <c r="F16" s="2">
        <f>'05'!F16</f>
        <v>0</v>
      </c>
      <c r="G16" s="2">
        <f>'05'!G16</f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hidden="1" customHeight="1" outlineLevel="1" x14ac:dyDescent="0.2">
      <c r="A17" s="6" t="str">
        <f>'01'!A17</f>
        <v>Ноябрь 2023.</v>
      </c>
      <c r="B17" s="6">
        <f>'05'!B17</f>
        <v>0</v>
      </c>
      <c r="C17" s="6">
        <f>'05'!C17</f>
        <v>0</v>
      </c>
      <c r="D17" s="14" t="e">
        <f t="shared" si="2"/>
        <v>#DIV/0!</v>
      </c>
      <c r="E17" s="14" t="e">
        <f t="shared" si="2"/>
        <v>#DIV/0!</v>
      </c>
      <c r="F17" s="2">
        <f>'05'!F17</f>
        <v>0</v>
      </c>
      <c r="G17" s="2">
        <f>'05'!G17</f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hidden="1" customHeight="1" outlineLevel="1" x14ac:dyDescent="0.2">
      <c r="A18" s="6" t="str">
        <f>'01'!A18</f>
        <v>Декабрь 2023.</v>
      </c>
      <c r="B18" s="6">
        <f>'05'!B18</f>
        <v>0</v>
      </c>
      <c r="C18" s="6">
        <f>'05'!C18</f>
        <v>0</v>
      </c>
      <c r="D18" s="14" t="e">
        <f>B18/B18*100</f>
        <v>#DIV/0!</v>
      </c>
      <c r="E18" s="14" t="e">
        <f>C18/C18*100</f>
        <v>#DIV/0!</v>
      </c>
      <c r="F18" s="2">
        <f>'05'!F18</f>
        <v>0</v>
      </c>
      <c r="G18" s="2">
        <f>'05'!G18</f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192</v>
      </c>
      <c r="C19" s="15"/>
      <c r="D19" s="15"/>
      <c r="E19" s="15"/>
      <c r="F19" s="15">
        <f>SUM(F7:F12)</f>
        <v>185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C7" sqref="C7:C14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35" t="s">
        <v>1</v>
      </c>
      <c r="B1" s="35"/>
      <c r="C1" s="35"/>
      <c r="D1" s="36"/>
      <c r="E1" s="36"/>
      <c r="F1" s="36"/>
      <c r="G1" s="36"/>
      <c r="H1" s="36"/>
      <c r="I1" s="36"/>
      <c r="J1" s="36"/>
      <c r="K1" s="36"/>
    </row>
    <row r="2" spans="1:13" ht="38.25" customHeight="1" x14ac:dyDescent="0.2">
      <c r="A2" s="42" t="s">
        <v>2</v>
      </c>
      <c r="B2" s="42"/>
      <c r="C2" s="42"/>
      <c r="D2" s="44" t="s">
        <v>52</v>
      </c>
      <c r="E2" s="44"/>
      <c r="F2" s="44"/>
      <c r="G2" s="44"/>
      <c r="H2" s="44"/>
      <c r="I2" s="44"/>
      <c r="J2" s="44"/>
      <c r="K2" s="44"/>
      <c r="L2" s="44"/>
      <c r="M2" s="44"/>
    </row>
    <row r="3" spans="1:13" ht="22.5" customHeight="1" x14ac:dyDescent="0.2">
      <c r="A3" s="43" t="s">
        <v>3</v>
      </c>
      <c r="B3" s="43"/>
      <c r="C3" s="43"/>
      <c r="D3" s="38" t="s">
        <v>4</v>
      </c>
      <c r="E3" s="38"/>
      <c r="F3" s="38"/>
      <c r="G3" s="38"/>
      <c r="H3" s="38"/>
      <c r="I3" s="38"/>
      <c r="J3" s="38"/>
      <c r="K3" s="38"/>
      <c r="L3" s="38"/>
      <c r="M3" s="38"/>
    </row>
    <row r="4" spans="1:13" ht="182.25" customHeight="1" x14ac:dyDescent="0.2">
      <c r="A4" s="39" t="s">
        <v>5</v>
      </c>
      <c r="B4" s="41" t="s">
        <v>27</v>
      </c>
      <c r="C4" s="39" t="s">
        <v>0</v>
      </c>
      <c r="D4" s="41" t="s">
        <v>21</v>
      </c>
      <c r="E4" s="39" t="s">
        <v>0</v>
      </c>
      <c r="F4" s="41" t="s">
        <v>22</v>
      </c>
      <c r="G4" s="39" t="s">
        <v>0</v>
      </c>
      <c r="H4" s="41" t="s">
        <v>28</v>
      </c>
      <c r="I4" s="39" t="s">
        <v>0</v>
      </c>
      <c r="J4" s="41" t="s">
        <v>25</v>
      </c>
      <c r="K4" s="39"/>
      <c r="L4" s="41" t="s">
        <v>26</v>
      </c>
      <c r="M4" s="39"/>
    </row>
    <row r="5" spans="1:13" ht="89.25" customHeight="1" x14ac:dyDescent="0.2">
      <c r="A5" s="39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17"/>
      <c r="K6" s="17"/>
      <c r="L6" s="17"/>
      <c r="M6" s="17"/>
    </row>
    <row r="7" spans="1:13" ht="21" customHeight="1" x14ac:dyDescent="0.2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 x14ac:dyDescent="0.2">
      <c r="A8" s="6" t="str">
        <f>'01'!A8</f>
        <v>Февраль 2023.</v>
      </c>
      <c r="B8" s="2">
        <v>36</v>
      </c>
      <c r="C8" s="19">
        <v>11003893.310000001</v>
      </c>
      <c r="D8" s="6"/>
      <c r="E8" s="23"/>
      <c r="F8" s="6"/>
      <c r="G8" s="23"/>
      <c r="H8" s="2">
        <v>35</v>
      </c>
      <c r="I8" s="19">
        <v>9923893.3100000005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 x14ac:dyDescent="0.2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 x14ac:dyDescent="0.2">
      <c r="A10" s="6" t="str">
        <f>'01'!A10</f>
        <v>Апрель 2023.</v>
      </c>
      <c r="B10" s="27">
        <f>'04'!B10</f>
        <v>62</v>
      </c>
      <c r="C10" s="23">
        <f>'04'!C10</f>
        <v>38893771.890000001</v>
      </c>
      <c r="D10" s="6"/>
      <c r="E10" s="23"/>
      <c r="F10" s="6"/>
      <c r="G10" s="23"/>
      <c r="H10" s="27">
        <v>60</v>
      </c>
      <c r="I10" s="23">
        <v>12107560.369999999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 x14ac:dyDescent="0.2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 x14ac:dyDescent="0.2">
      <c r="A12" s="6" t="str">
        <f>'01'!A12</f>
        <v>Июнь 2023.</v>
      </c>
      <c r="B12" s="2">
        <f>'06'!B12</f>
        <v>50</v>
      </c>
      <c r="C12" s="2">
        <f>'06'!C12</f>
        <v>6299173.1100000003</v>
      </c>
      <c r="D12" s="6"/>
      <c r="E12" s="23"/>
      <c r="F12" s="6"/>
      <c r="G12" s="23"/>
      <c r="H12" s="6">
        <f>'06'!F12</f>
        <v>50</v>
      </c>
      <c r="I12" s="6">
        <f>'06'!G12</f>
        <v>6299173.1100000003</v>
      </c>
      <c r="J12" s="6"/>
      <c r="K12" s="23"/>
      <c r="L12" s="6"/>
      <c r="M12" s="23"/>
    </row>
    <row r="13" spans="1:13" ht="21" customHeight="1" x14ac:dyDescent="0.2">
      <c r="A13" s="6" t="str">
        <f>'01'!A13</f>
        <v>Июль 2023.</v>
      </c>
      <c r="B13" s="2">
        <f>'07'!B13</f>
        <v>55</v>
      </c>
      <c r="C13" s="2">
        <f>'07'!C13</f>
        <v>117561498.31999999</v>
      </c>
      <c r="D13" s="6"/>
      <c r="E13" s="23"/>
      <c r="F13" s="6"/>
      <c r="G13" s="23"/>
      <c r="H13" s="6">
        <v>51</v>
      </c>
      <c r="I13" s="6">
        <f>'07'!G13</f>
        <v>6762759.3200000003</v>
      </c>
      <c r="J13" s="6">
        <v>4</v>
      </c>
      <c r="K13" s="23">
        <v>110798739</v>
      </c>
      <c r="L13" s="6">
        <v>2</v>
      </c>
      <c r="M13" s="23">
        <v>52798739</v>
      </c>
    </row>
    <row r="14" spans="1:13" ht="21" customHeight="1" x14ac:dyDescent="0.2">
      <c r="A14" s="6" t="str">
        <f>'01'!A14</f>
        <v>Август 2023.</v>
      </c>
      <c r="B14" s="2">
        <f>'08'!B14</f>
        <v>37</v>
      </c>
      <c r="C14" s="2">
        <f>'08'!C14</f>
        <v>33123154.949999999</v>
      </c>
      <c r="D14" s="6"/>
      <c r="E14" s="23"/>
      <c r="F14" s="6"/>
      <c r="G14" s="23"/>
      <c r="H14" s="27">
        <f>'08'!F14</f>
        <v>30</v>
      </c>
      <c r="I14" s="23">
        <f>'08'!G14</f>
        <v>3621572.08</v>
      </c>
      <c r="J14" s="6">
        <v>6</v>
      </c>
      <c r="K14" s="23">
        <v>17586545.629999999</v>
      </c>
      <c r="L14" s="6">
        <v>1</v>
      </c>
      <c r="M14" s="23">
        <v>11915037.4</v>
      </c>
    </row>
    <row r="15" spans="1:13" ht="21" hidden="1" customHeight="1" outlineLevel="1" x14ac:dyDescent="0.2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hidden="1" customHeight="1" outlineLevel="1" x14ac:dyDescent="0.2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hidden="1" customHeight="1" outlineLevel="1" x14ac:dyDescent="0.2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hidden="1" customHeight="1" outlineLevel="1" x14ac:dyDescent="0.2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192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232</v>
      </c>
      <c r="I19" s="15"/>
      <c r="J19" s="15">
        <f>SUM(J7:J12)</f>
        <v>3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="110" zoomScaleNormal="110" workbookViewId="0">
      <selection activeCell="N25" activeCellId="1" sqref="J21 N24:O25"/>
    </sheetView>
  </sheetViews>
  <sheetFormatPr defaultRowHeight="12.75" outlineLevelRow="1" x14ac:dyDescent="0.2"/>
  <cols>
    <col min="1" max="1" width="13.28515625" customWidth="1"/>
    <col min="2" max="2" width="6.85546875" customWidth="1"/>
    <col min="3" max="3" width="12.28515625" customWidth="1"/>
    <col min="4" max="4" width="7.28515625" customWidth="1"/>
    <col min="5" max="5" width="8.42578125" customWidth="1"/>
    <col min="6" max="6" width="5.42578125" customWidth="1"/>
    <col min="7" max="7" width="11.5703125" customWidth="1"/>
    <col min="8" max="8" width="8.140625" customWidth="1"/>
    <col min="9" max="9" width="9" customWidth="1"/>
    <col min="10" max="10" width="5.42578125" customWidth="1"/>
    <col min="11" max="11" width="11.5703125" customWidth="1"/>
    <col min="12" max="13" width="6.85546875" customWidth="1"/>
    <col min="14" max="14" width="5.42578125" customWidth="1"/>
    <col min="15" max="15" width="12.5703125" customWidth="1"/>
    <col min="16" max="17" width="7.85546875" customWidth="1"/>
    <col min="18" max="18" width="5.42578125" customWidth="1"/>
    <col min="19" max="19" width="12.42578125" customWidth="1"/>
  </cols>
  <sheetData>
    <row r="1" spans="1:19" ht="12.75" customHeight="1" x14ac:dyDescent="0.2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ht="38.25" customHeight="1" x14ac:dyDescent="0.2">
      <c r="A2" s="3" t="s">
        <v>2</v>
      </c>
      <c r="B2" s="37" t="s">
        <v>53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22.5" customHeight="1" x14ac:dyDescent="0.2">
      <c r="A3" s="1" t="s">
        <v>3</v>
      </c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87" customHeight="1" x14ac:dyDescent="0.2">
      <c r="A4" s="39" t="s">
        <v>5</v>
      </c>
      <c r="B4" s="39" t="s">
        <v>6</v>
      </c>
      <c r="C4" s="39" t="s">
        <v>0</v>
      </c>
      <c r="D4" s="39" t="s">
        <v>0</v>
      </c>
      <c r="E4" s="39" t="s">
        <v>0</v>
      </c>
      <c r="F4" s="39" t="s">
        <v>7</v>
      </c>
      <c r="G4" s="39" t="s">
        <v>0</v>
      </c>
      <c r="H4" s="39" t="s">
        <v>0</v>
      </c>
      <c r="I4" s="39" t="s">
        <v>0</v>
      </c>
      <c r="J4" s="39" t="s">
        <v>8</v>
      </c>
      <c r="K4" s="39" t="s">
        <v>0</v>
      </c>
      <c r="L4" s="39" t="s">
        <v>0</v>
      </c>
      <c r="M4" s="39" t="s">
        <v>0</v>
      </c>
      <c r="N4" s="45" t="s">
        <v>9</v>
      </c>
      <c r="O4" s="45" t="s">
        <v>0</v>
      </c>
      <c r="P4" s="45" t="s">
        <v>0</v>
      </c>
      <c r="Q4" s="45" t="s">
        <v>0</v>
      </c>
      <c r="R4" s="39" t="s">
        <v>10</v>
      </c>
      <c r="S4" s="39" t="s">
        <v>0</v>
      </c>
    </row>
    <row r="5" spans="1:19" ht="81.75" customHeight="1" x14ac:dyDescent="0.2">
      <c r="A5" s="39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21" customHeight="1" x14ac:dyDescent="0.2">
      <c r="A7" s="5" t="s">
        <v>30</v>
      </c>
      <c r="B7" s="6" t="s">
        <v>42</v>
      </c>
      <c r="C7" s="29" t="s">
        <v>43</v>
      </c>
      <c r="D7" s="6" t="s">
        <v>20</v>
      </c>
      <c r="E7" s="6" t="s">
        <v>20</v>
      </c>
      <c r="F7" s="6" t="s">
        <v>42</v>
      </c>
      <c r="G7" s="29" t="s">
        <v>43</v>
      </c>
      <c r="H7" s="22">
        <f t="shared" ref="H7:I9" si="0">F7/B7*100</f>
        <v>100</v>
      </c>
      <c r="I7" s="22">
        <f t="shared" si="0"/>
        <v>100</v>
      </c>
      <c r="J7" s="6" t="s">
        <v>16</v>
      </c>
      <c r="K7" s="29">
        <v>0</v>
      </c>
      <c r="L7" s="6" t="s">
        <v>17</v>
      </c>
      <c r="M7" s="6" t="s">
        <v>17</v>
      </c>
      <c r="N7" s="6">
        <v>17</v>
      </c>
      <c r="O7" s="29">
        <v>3439361.4</v>
      </c>
      <c r="P7" s="22">
        <f t="shared" ref="P7:Q12" si="1">N7/B7*100</f>
        <v>62.962962962962962</v>
      </c>
      <c r="Q7" s="22">
        <f t="shared" si="1"/>
        <v>82.857871715042037</v>
      </c>
      <c r="R7" s="6" t="s">
        <v>42</v>
      </c>
      <c r="S7" s="29" t="s">
        <v>43</v>
      </c>
    </row>
    <row r="8" spans="1:19" ht="21" customHeight="1" x14ac:dyDescent="0.2">
      <c r="A8" s="5" t="s">
        <v>31</v>
      </c>
      <c r="B8" s="6">
        <v>36</v>
      </c>
      <c r="C8" s="29">
        <v>11003893.310000001</v>
      </c>
      <c r="D8" s="6" t="s">
        <v>20</v>
      </c>
      <c r="E8" s="6" t="s">
        <v>20</v>
      </c>
      <c r="F8" s="21">
        <v>31</v>
      </c>
      <c r="G8" s="30">
        <v>7102707.4699999997</v>
      </c>
      <c r="H8" s="22">
        <f t="shared" si="0"/>
        <v>86.111111111111114</v>
      </c>
      <c r="I8" s="22">
        <f t="shared" si="0"/>
        <v>64.547222241288708</v>
      </c>
      <c r="J8" s="6" t="s">
        <v>16</v>
      </c>
      <c r="K8" s="29" t="s">
        <v>17</v>
      </c>
      <c r="L8" s="6" t="s">
        <v>17</v>
      </c>
      <c r="M8" s="6" t="s">
        <v>17</v>
      </c>
      <c r="N8" s="6">
        <v>22</v>
      </c>
      <c r="O8" s="29">
        <v>4193196.05</v>
      </c>
      <c r="P8" s="22">
        <f t="shared" si="1"/>
        <v>61.111111111111114</v>
      </c>
      <c r="Q8" s="22">
        <f t="shared" si="1"/>
        <v>38.106476788441341</v>
      </c>
      <c r="R8" s="6">
        <v>36</v>
      </c>
      <c r="S8" s="29">
        <v>11003893.310000001</v>
      </c>
    </row>
    <row r="9" spans="1:19" ht="21" customHeight="1" x14ac:dyDescent="0.2">
      <c r="A9" s="5" t="s">
        <v>32</v>
      </c>
      <c r="B9" s="5" t="s">
        <v>46</v>
      </c>
      <c r="C9" s="30" t="s">
        <v>47</v>
      </c>
      <c r="D9" s="6" t="s">
        <v>20</v>
      </c>
      <c r="E9" s="6" t="s">
        <v>20</v>
      </c>
      <c r="F9" s="5" t="s">
        <v>46</v>
      </c>
      <c r="G9" s="30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29" t="s">
        <v>17</v>
      </c>
      <c r="L9" s="6" t="s">
        <v>17</v>
      </c>
      <c r="M9" s="6" t="s">
        <v>17</v>
      </c>
      <c r="N9" s="6">
        <v>30</v>
      </c>
      <c r="O9" s="29">
        <v>983036.54</v>
      </c>
      <c r="P9" s="22">
        <f t="shared" si="1"/>
        <v>69.767441860465112</v>
      </c>
      <c r="Q9" s="22">
        <f t="shared" si="1"/>
        <v>35.151860279045124</v>
      </c>
      <c r="R9" s="21" t="s">
        <v>46</v>
      </c>
      <c r="S9" s="30" t="s">
        <v>47</v>
      </c>
    </row>
    <row r="10" spans="1:19" ht="21" customHeight="1" x14ac:dyDescent="0.2">
      <c r="A10" s="5" t="s">
        <v>33</v>
      </c>
      <c r="B10" s="21">
        <v>62</v>
      </c>
      <c r="C10" s="30">
        <v>38893771.890000001</v>
      </c>
      <c r="D10" s="6" t="s">
        <v>20</v>
      </c>
      <c r="E10" s="6" t="s">
        <v>20</v>
      </c>
      <c r="F10" s="21">
        <v>60</v>
      </c>
      <c r="G10" s="30">
        <v>12107560.369999999</v>
      </c>
      <c r="H10" s="22">
        <f>F10/B10*100</f>
        <v>96.774193548387103</v>
      </c>
      <c r="I10" s="22">
        <f>G10/C10*100</f>
        <v>31.129817915944997</v>
      </c>
      <c r="J10" s="6" t="s">
        <v>16</v>
      </c>
      <c r="K10" s="29" t="s">
        <v>17</v>
      </c>
      <c r="L10" s="6" t="s">
        <v>17</v>
      </c>
      <c r="M10" s="6" t="s">
        <v>17</v>
      </c>
      <c r="N10" s="21">
        <v>38</v>
      </c>
      <c r="O10" s="30">
        <v>3250818.29</v>
      </c>
      <c r="P10" s="22">
        <f t="shared" si="1"/>
        <v>61.29032258064516</v>
      </c>
      <c r="Q10" s="22">
        <f t="shared" si="1"/>
        <v>8.3581975520245688</v>
      </c>
      <c r="R10" s="21">
        <v>62</v>
      </c>
      <c r="S10" s="30">
        <v>38893771.890000001</v>
      </c>
    </row>
    <row r="11" spans="1:19" ht="21" customHeight="1" x14ac:dyDescent="0.2">
      <c r="A11" s="5" t="s">
        <v>34</v>
      </c>
      <c r="B11" s="21">
        <v>44</v>
      </c>
      <c r="C11" s="30">
        <v>3395242</v>
      </c>
      <c r="D11" s="6" t="s">
        <v>20</v>
      </c>
      <c r="E11" s="6" t="s">
        <v>20</v>
      </c>
      <c r="F11" s="21">
        <v>44</v>
      </c>
      <c r="G11" s="30">
        <v>3395242</v>
      </c>
      <c r="H11" s="22">
        <f t="shared" ref="H11:I18" si="2">F11/B11*100</f>
        <v>100</v>
      </c>
      <c r="I11" s="22">
        <f t="shared" si="2"/>
        <v>100</v>
      </c>
      <c r="J11" s="6" t="s">
        <v>16</v>
      </c>
      <c r="K11" s="29" t="s">
        <v>17</v>
      </c>
      <c r="L11" s="6" t="s">
        <v>17</v>
      </c>
      <c r="M11" s="6" t="s">
        <v>17</v>
      </c>
      <c r="N11" s="21">
        <v>27</v>
      </c>
      <c r="O11" s="30">
        <v>571667.78</v>
      </c>
      <c r="P11" s="22">
        <f t="shared" si="1"/>
        <v>61.363636363636367</v>
      </c>
      <c r="Q11" s="22">
        <f t="shared" si="1"/>
        <v>16.837320579799613</v>
      </c>
      <c r="R11" s="21">
        <v>44</v>
      </c>
      <c r="S11" s="30">
        <v>3395242</v>
      </c>
    </row>
    <row r="12" spans="1:19" ht="21" customHeight="1" x14ac:dyDescent="0.2">
      <c r="A12" s="5" t="s">
        <v>35</v>
      </c>
      <c r="B12" s="21">
        <v>50</v>
      </c>
      <c r="C12" s="30">
        <v>6299173.1100000003</v>
      </c>
      <c r="D12" s="6" t="s">
        <v>20</v>
      </c>
      <c r="E12" s="6" t="s">
        <v>20</v>
      </c>
      <c r="F12" s="21">
        <v>50</v>
      </c>
      <c r="G12" s="30">
        <v>6299173.1100000003</v>
      </c>
      <c r="H12" s="22">
        <f t="shared" si="2"/>
        <v>100</v>
      </c>
      <c r="I12" s="22">
        <f t="shared" si="2"/>
        <v>100</v>
      </c>
      <c r="J12" s="6" t="s">
        <v>16</v>
      </c>
      <c r="K12" s="29" t="s">
        <v>17</v>
      </c>
      <c r="L12" s="6" t="s">
        <v>17</v>
      </c>
      <c r="M12" s="6" t="s">
        <v>17</v>
      </c>
      <c r="N12" s="21">
        <v>34</v>
      </c>
      <c r="O12" s="30">
        <v>1917460.14</v>
      </c>
      <c r="P12" s="22">
        <f t="shared" si="1"/>
        <v>68</v>
      </c>
      <c r="Q12" s="22">
        <f t="shared" si="1"/>
        <v>30.439870543579961</v>
      </c>
      <c r="R12" s="21">
        <v>50</v>
      </c>
      <c r="S12" s="30">
        <v>6299173.1100000003</v>
      </c>
    </row>
    <row r="13" spans="1:19" ht="21" customHeight="1" x14ac:dyDescent="0.2">
      <c r="A13" s="5" t="s">
        <v>36</v>
      </c>
      <c r="B13" s="21">
        <v>55</v>
      </c>
      <c r="C13" s="30">
        <v>117561498.31999999</v>
      </c>
      <c r="D13" s="6" t="s">
        <v>20</v>
      </c>
      <c r="E13" s="6" t="s">
        <v>20</v>
      </c>
      <c r="F13" s="21">
        <v>51</v>
      </c>
      <c r="G13" s="30">
        <v>6762759.3200000003</v>
      </c>
      <c r="H13" s="22">
        <f t="shared" si="2"/>
        <v>92.72727272727272</v>
      </c>
      <c r="I13" s="22">
        <f t="shared" si="2"/>
        <v>5.7525290308838253</v>
      </c>
      <c r="J13" s="6" t="s">
        <v>16</v>
      </c>
      <c r="K13" s="29" t="s">
        <v>17</v>
      </c>
      <c r="L13" s="6" t="s">
        <v>17</v>
      </c>
      <c r="M13" s="6" t="s">
        <v>17</v>
      </c>
      <c r="N13" s="21">
        <v>32</v>
      </c>
      <c r="O13" s="30">
        <v>111429949.06999999</v>
      </c>
      <c r="P13" s="22">
        <f t="shared" ref="P13:Q15" si="3">N13/B13*100</f>
        <v>58.18181818181818</v>
      </c>
      <c r="Q13" s="22">
        <f t="shared" si="3"/>
        <v>94.784390010656338</v>
      </c>
      <c r="R13" s="21">
        <v>55</v>
      </c>
      <c r="S13" s="30">
        <v>117561498.31999999</v>
      </c>
    </row>
    <row r="14" spans="1:19" ht="21" customHeight="1" x14ac:dyDescent="0.2">
      <c r="A14" s="5" t="s">
        <v>37</v>
      </c>
      <c r="B14" s="21">
        <v>37</v>
      </c>
      <c r="C14" s="30">
        <v>33123154.949999999</v>
      </c>
      <c r="D14" s="6" t="s">
        <v>20</v>
      </c>
      <c r="E14" s="6" t="s">
        <v>20</v>
      </c>
      <c r="F14" s="21">
        <v>30</v>
      </c>
      <c r="G14" s="30">
        <v>3621572.08</v>
      </c>
      <c r="H14" s="22">
        <f t="shared" si="2"/>
        <v>81.081081081081081</v>
      </c>
      <c r="I14" s="22">
        <f t="shared" si="2"/>
        <v>10.933656789236498</v>
      </c>
      <c r="J14" s="6" t="s">
        <v>16</v>
      </c>
      <c r="K14" s="29" t="s">
        <v>17</v>
      </c>
      <c r="L14" s="6" t="s">
        <v>17</v>
      </c>
      <c r="M14" s="6" t="s">
        <v>17</v>
      </c>
      <c r="N14" s="21">
        <v>13</v>
      </c>
      <c r="O14" s="30">
        <v>30023084.809999999</v>
      </c>
      <c r="P14" s="22">
        <f t="shared" si="3"/>
        <v>35.135135135135137</v>
      </c>
      <c r="Q14" s="22">
        <f t="shared" si="3"/>
        <v>90.640776385342477</v>
      </c>
      <c r="R14" s="21">
        <v>37</v>
      </c>
      <c r="S14" s="30">
        <v>33123154.949999999</v>
      </c>
    </row>
    <row r="15" spans="1:19" ht="21" customHeight="1" x14ac:dyDescent="0.2">
      <c r="A15" s="5" t="s">
        <v>38</v>
      </c>
      <c r="B15" s="21">
        <v>52</v>
      </c>
      <c r="C15" s="30">
        <v>2236756.2000000002</v>
      </c>
      <c r="D15" s="6" t="s">
        <v>20</v>
      </c>
      <c r="E15" s="6" t="s">
        <v>20</v>
      </c>
      <c r="F15" s="21">
        <v>52</v>
      </c>
      <c r="G15" s="30">
        <v>2236756.2000000002</v>
      </c>
      <c r="H15" s="22">
        <f t="shared" si="2"/>
        <v>100</v>
      </c>
      <c r="I15" s="22">
        <f t="shared" si="2"/>
        <v>100</v>
      </c>
      <c r="J15" s="21" t="s">
        <v>16</v>
      </c>
      <c r="K15" s="30" t="s">
        <v>17</v>
      </c>
      <c r="L15" s="21" t="s">
        <v>17</v>
      </c>
      <c r="M15" s="21" t="s">
        <v>17</v>
      </c>
      <c r="N15" s="21">
        <v>30</v>
      </c>
      <c r="O15" s="30">
        <v>861787.38</v>
      </c>
      <c r="P15" s="26">
        <f t="shared" si="3"/>
        <v>57.692307692307686</v>
      </c>
      <c r="Q15" s="26">
        <f t="shared" si="3"/>
        <v>38.528444897123784</v>
      </c>
      <c r="R15" s="21">
        <v>52</v>
      </c>
      <c r="S15" s="30">
        <v>2236756.2000000002</v>
      </c>
    </row>
    <row r="16" spans="1:19" ht="21" hidden="1" customHeight="1" outlineLevel="1" x14ac:dyDescent="0.2">
      <c r="A16" s="5" t="s">
        <v>39</v>
      </c>
      <c r="B16" s="21"/>
      <c r="C16" s="25"/>
      <c r="D16" s="21"/>
      <c r="E16" s="21"/>
      <c r="F16" s="21"/>
      <c r="G16" s="25"/>
      <c r="H16" s="22" t="e">
        <f t="shared" si="2"/>
        <v>#DIV/0!</v>
      </c>
      <c r="I16" s="22" t="e">
        <f t="shared" si="2"/>
        <v>#DIV/0!</v>
      </c>
      <c r="J16" s="21"/>
      <c r="K16" s="25"/>
      <c r="L16" s="21"/>
      <c r="M16" s="21"/>
      <c r="N16" s="21"/>
      <c r="O16" s="25"/>
      <c r="P16" s="21"/>
      <c r="Q16" s="21"/>
      <c r="R16" s="21"/>
      <c r="S16" s="25"/>
    </row>
    <row r="17" spans="1:19" ht="21" hidden="1" customHeight="1" outlineLevel="1" x14ac:dyDescent="0.2">
      <c r="A17" s="5" t="s">
        <v>40</v>
      </c>
      <c r="B17" s="21"/>
      <c r="C17" s="25"/>
      <c r="D17" s="21"/>
      <c r="E17" s="21"/>
      <c r="F17" s="21"/>
      <c r="G17" s="25"/>
      <c r="H17" s="22" t="e">
        <f t="shared" si="2"/>
        <v>#DIV/0!</v>
      </c>
      <c r="I17" s="22" t="e">
        <f t="shared" si="2"/>
        <v>#DIV/0!</v>
      </c>
      <c r="J17" s="21"/>
      <c r="K17" s="25"/>
      <c r="L17" s="21"/>
      <c r="M17" s="21"/>
      <c r="N17" s="21"/>
      <c r="O17" s="25"/>
      <c r="P17" s="21"/>
      <c r="Q17" s="21"/>
      <c r="R17" s="21"/>
      <c r="S17" s="25"/>
    </row>
    <row r="18" spans="1:19" ht="21" hidden="1" customHeight="1" outlineLevel="1" x14ac:dyDescent="0.2">
      <c r="A18" s="5" t="s">
        <v>41</v>
      </c>
      <c r="B18" s="21"/>
      <c r="C18" s="25"/>
      <c r="D18" s="21"/>
      <c r="E18" s="21"/>
      <c r="F18" s="21"/>
      <c r="G18" s="25"/>
      <c r="H18" s="22" t="e">
        <f t="shared" si="2"/>
        <v>#DIV/0!</v>
      </c>
      <c r="I18" s="22" t="e">
        <f t="shared" si="2"/>
        <v>#DIV/0!</v>
      </c>
      <c r="J18" s="21"/>
      <c r="K18" s="25"/>
      <c r="L18" s="21"/>
      <c r="M18" s="21"/>
      <c r="N18" s="21"/>
      <c r="O18" s="25"/>
      <c r="P18" s="21"/>
      <c r="Q18" s="21"/>
      <c r="R18" s="21"/>
      <c r="S18" s="25"/>
    </row>
    <row r="19" spans="1:19" collapsed="1" x14ac:dyDescent="0.2">
      <c r="B19" s="9">
        <v>6299173.1100000003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SUM(N7:N15)</f>
        <v>243</v>
      </c>
      <c r="O19" s="10">
        <f>N19/B19*100</f>
        <v>3.8576491827829761E-3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  <row r="25" spans="1:19" x14ac:dyDescent="0.2">
      <c r="J25" s="11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N25" activeCellId="1" sqref="J21 N24:O25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ht="38.25" customHeight="1" x14ac:dyDescent="0.2">
      <c r="A2" s="3" t="s">
        <v>2</v>
      </c>
      <c r="B2" s="40" t="str">
        <f>'09'!B2:S2</f>
        <v>Январь - Сентябрь 2023 г.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22.5" customHeight="1" x14ac:dyDescent="0.2">
      <c r="A3" s="1" t="s">
        <v>3</v>
      </c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87" customHeight="1" x14ac:dyDescent="0.2">
      <c r="A4" s="39" t="s">
        <v>5</v>
      </c>
      <c r="B4" s="41" t="s">
        <v>18</v>
      </c>
      <c r="C4" s="39" t="s">
        <v>0</v>
      </c>
      <c r="D4" s="39" t="s">
        <v>0</v>
      </c>
      <c r="E4" s="39" t="s">
        <v>0</v>
      </c>
      <c r="F4" s="39" t="s">
        <v>7</v>
      </c>
      <c r="G4" s="39" t="s">
        <v>0</v>
      </c>
      <c r="H4" s="39" t="s">
        <v>0</v>
      </c>
      <c r="I4" s="39" t="s">
        <v>0</v>
      </c>
      <c r="J4" s="41" t="s">
        <v>19</v>
      </c>
      <c r="K4" s="39" t="s">
        <v>0</v>
      </c>
      <c r="L4" s="39" t="s">
        <v>0</v>
      </c>
      <c r="M4" s="39" t="s">
        <v>0</v>
      </c>
      <c r="N4" s="39"/>
      <c r="O4" s="39"/>
      <c r="P4" s="39"/>
      <c r="Q4" s="39"/>
      <c r="R4" s="39"/>
      <c r="S4" s="39"/>
    </row>
    <row r="5" spans="1:19" ht="81.75" customHeight="1" x14ac:dyDescent="0.2">
      <c r="A5" s="39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x14ac:dyDescent="0.2">
      <c r="A8" s="6" t="str">
        <f>'01'!A8</f>
        <v>Февраль 2023.</v>
      </c>
      <c r="B8" s="6">
        <f>'02.1.1.'!B8</f>
        <v>36</v>
      </c>
      <c r="C8" s="23">
        <f>'02.1.1.'!C8</f>
        <v>11003893.310000001</v>
      </c>
      <c r="D8" s="14">
        <f>B8/B8*100</f>
        <v>100</v>
      </c>
      <c r="E8" s="14">
        <f>C8/C8*100</f>
        <v>100</v>
      </c>
      <c r="F8" s="2">
        <v>31</v>
      </c>
      <c r="G8" s="19">
        <v>7102707.4699999997</v>
      </c>
      <c r="H8" s="22">
        <f t="shared" ref="H8:I18" si="0">F8/B8*100</f>
        <v>86.111111111111114</v>
      </c>
      <c r="I8" s="22">
        <f t="shared" si="0"/>
        <v>64.547222241288708</v>
      </c>
      <c r="J8" s="2">
        <v>1</v>
      </c>
      <c r="K8" s="19">
        <v>1080000</v>
      </c>
      <c r="L8" s="14">
        <f t="shared" ref="L8:M18" si="1">J8/B8*100</f>
        <v>2.7777777777777777</v>
      </c>
      <c r="M8" s="14">
        <f t="shared" si="1"/>
        <v>9.8147080271900595</v>
      </c>
      <c r="N8" s="2"/>
      <c r="O8" s="2"/>
      <c r="P8" s="13"/>
      <c r="Q8" s="13"/>
      <c r="R8" s="5"/>
      <c r="S8" s="5"/>
    </row>
    <row r="9" spans="1:19" ht="21" customHeight="1" x14ac:dyDescent="0.2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t="shared" ref="D9:E17" si="2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 x14ac:dyDescent="0.2">
      <c r="A10" s="6" t="str">
        <f>'01'!A10</f>
        <v>Апрель 2023.</v>
      </c>
      <c r="B10" s="6">
        <f>'04'!B10</f>
        <v>62</v>
      </c>
      <c r="C10" s="6">
        <f>'04'!C10</f>
        <v>38893771.890000001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12107560.369999999</v>
      </c>
      <c r="H10" s="22">
        <f t="shared" si="0"/>
        <v>96.774193548387103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 x14ac:dyDescent="0.2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 x14ac:dyDescent="0.2">
      <c r="A12" s="6" t="str">
        <f>'01'!A12</f>
        <v>Июнь 2023.</v>
      </c>
      <c r="B12" s="6">
        <f>'06'!B12</f>
        <v>50</v>
      </c>
      <c r="C12" s="6">
        <f>'06'!C12</f>
        <v>6299173.1100000003</v>
      </c>
      <c r="D12" s="14">
        <f t="shared" si="2"/>
        <v>100</v>
      </c>
      <c r="E12" s="14">
        <f t="shared" si="2"/>
        <v>100</v>
      </c>
      <c r="F12" s="2">
        <f>'06'!F12</f>
        <v>50</v>
      </c>
      <c r="G12" s="2">
        <f>'06'!G12</f>
        <v>6299173.1100000003</v>
      </c>
      <c r="H12" s="22">
        <f t="shared" si="0"/>
        <v>100</v>
      </c>
      <c r="I12" s="22">
        <f t="shared" si="0"/>
        <v>100</v>
      </c>
      <c r="J12" s="2">
        <v>0</v>
      </c>
      <c r="K12" s="19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x14ac:dyDescent="0.2">
      <c r="A13" s="6" t="str">
        <f>'01'!A13</f>
        <v>Июль 2023.</v>
      </c>
      <c r="B13" s="6">
        <f>'07'!B13</f>
        <v>55</v>
      </c>
      <c r="C13" s="6">
        <f>'07'!C13</f>
        <v>117561498.31999999</v>
      </c>
      <c r="D13" s="14">
        <f t="shared" si="2"/>
        <v>100</v>
      </c>
      <c r="E13" s="14">
        <f t="shared" si="2"/>
        <v>100</v>
      </c>
      <c r="F13" s="2">
        <f>'07'!F13</f>
        <v>51</v>
      </c>
      <c r="G13" s="2">
        <f>'07'!G13</f>
        <v>6762759.3200000003</v>
      </c>
      <c r="H13" s="22">
        <f t="shared" si="0"/>
        <v>92.72727272727272</v>
      </c>
      <c r="I13" s="22">
        <f t="shared" si="0"/>
        <v>5.7525290308838253</v>
      </c>
      <c r="J13" s="2">
        <v>2</v>
      </c>
      <c r="K13" s="19">
        <v>52798739</v>
      </c>
      <c r="L13" s="14">
        <f t="shared" si="1"/>
        <v>3.6363636363636362</v>
      </c>
      <c r="M13" s="14">
        <f t="shared" si="1"/>
        <v>44.911590745707336</v>
      </c>
      <c r="N13" s="8"/>
      <c r="O13" s="8"/>
      <c r="P13" s="13"/>
      <c r="Q13" s="13"/>
      <c r="R13" s="5"/>
      <c r="S13" s="5"/>
    </row>
    <row r="14" spans="1:19" ht="21" customHeight="1" x14ac:dyDescent="0.2">
      <c r="A14" s="6" t="str">
        <f>'01'!A14</f>
        <v>Август 2023.</v>
      </c>
      <c r="B14" s="6">
        <f>'08'!B14</f>
        <v>37</v>
      </c>
      <c r="C14" s="6">
        <f>'08'!C14</f>
        <v>33123154.949999999</v>
      </c>
      <c r="D14" s="14">
        <f t="shared" si="2"/>
        <v>100</v>
      </c>
      <c r="E14" s="14">
        <f t="shared" si="2"/>
        <v>100</v>
      </c>
      <c r="F14" s="2">
        <f>'08'!F14</f>
        <v>30</v>
      </c>
      <c r="G14" s="2">
        <f>'08'!G14</f>
        <v>3621572.08</v>
      </c>
      <c r="H14" s="22">
        <f t="shared" si="0"/>
        <v>81.081081081081081</v>
      </c>
      <c r="I14" s="22">
        <f t="shared" si="0"/>
        <v>10.933656789236498</v>
      </c>
      <c r="J14" s="2">
        <v>6</v>
      </c>
      <c r="K14" s="19">
        <v>17586545.629999999</v>
      </c>
      <c r="L14" s="14">
        <f t="shared" si="1"/>
        <v>16.216216216216218</v>
      </c>
      <c r="M14" s="14">
        <f t="shared" si="1"/>
        <v>53.094415844587296</v>
      </c>
      <c r="N14" s="8"/>
      <c r="O14" s="8"/>
      <c r="P14" s="13"/>
      <c r="Q14" s="13"/>
      <c r="R14" s="5"/>
      <c r="S14" s="5"/>
    </row>
    <row r="15" spans="1:19" ht="21" customHeight="1" x14ac:dyDescent="0.2">
      <c r="A15" s="6" t="str">
        <f>'01'!A15</f>
        <v>Сентябрь 2023.</v>
      </c>
      <c r="B15" s="6">
        <f>'09'!B15</f>
        <v>52</v>
      </c>
      <c r="C15" s="6">
        <f>'09'!C15</f>
        <v>2236756.2000000002</v>
      </c>
      <c r="D15" s="14">
        <f t="shared" si="2"/>
        <v>100</v>
      </c>
      <c r="E15" s="14">
        <f t="shared" si="2"/>
        <v>100</v>
      </c>
      <c r="F15" s="2">
        <f>'09'!F15</f>
        <v>52</v>
      </c>
      <c r="G15" s="2">
        <f>'09'!G15</f>
        <v>2236756.2000000002</v>
      </c>
      <c r="H15" s="22">
        <f t="shared" si="0"/>
        <v>100</v>
      </c>
      <c r="I15" s="22">
        <f t="shared" si="0"/>
        <v>100</v>
      </c>
      <c r="J15" s="2">
        <v>0</v>
      </c>
      <c r="K15" s="19">
        <v>0</v>
      </c>
      <c r="L15" s="14">
        <f t="shared" si="1"/>
        <v>0</v>
      </c>
      <c r="M15" s="14">
        <f t="shared" si="1"/>
        <v>0</v>
      </c>
      <c r="N15" s="8"/>
      <c r="O15" s="8"/>
      <c r="P15" s="13"/>
      <c r="Q15" s="13"/>
      <c r="R15" s="5"/>
      <c r="S15" s="5"/>
    </row>
    <row r="16" spans="1:19" ht="21" hidden="1" customHeight="1" outlineLevel="1" x14ac:dyDescent="0.2">
      <c r="A16" s="6" t="str">
        <f>'01'!A16</f>
        <v>Октябрь 2023.</v>
      </c>
      <c r="B16" s="6">
        <f>'05'!B16</f>
        <v>0</v>
      </c>
      <c r="C16" s="6">
        <f>'05'!C16</f>
        <v>0</v>
      </c>
      <c r="D16" s="14" t="e">
        <f t="shared" si="2"/>
        <v>#DIV/0!</v>
      </c>
      <c r="E16" s="14" t="e">
        <f t="shared" si="2"/>
        <v>#DIV/0!</v>
      </c>
      <c r="F16" s="2">
        <f>'05'!F16</f>
        <v>0</v>
      </c>
      <c r="G16" s="2">
        <f>'05'!G16</f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hidden="1" customHeight="1" outlineLevel="1" x14ac:dyDescent="0.2">
      <c r="A17" s="6" t="str">
        <f>'01'!A17</f>
        <v>Ноябрь 2023.</v>
      </c>
      <c r="B17" s="6">
        <f>'05'!B17</f>
        <v>0</v>
      </c>
      <c r="C17" s="6">
        <f>'05'!C17</f>
        <v>0</v>
      </c>
      <c r="D17" s="14" t="e">
        <f t="shared" si="2"/>
        <v>#DIV/0!</v>
      </c>
      <c r="E17" s="14" t="e">
        <f t="shared" si="2"/>
        <v>#DIV/0!</v>
      </c>
      <c r="F17" s="2">
        <f>'05'!F17</f>
        <v>0</v>
      </c>
      <c r="G17" s="2">
        <f>'05'!G17</f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hidden="1" customHeight="1" outlineLevel="1" x14ac:dyDescent="0.2">
      <c r="A18" s="6" t="str">
        <f>'01'!A18</f>
        <v>Декабрь 2023.</v>
      </c>
      <c r="B18" s="6">
        <f>'05'!B18</f>
        <v>0</v>
      </c>
      <c r="C18" s="6">
        <f>'05'!C18</f>
        <v>0</v>
      </c>
      <c r="D18" s="14" t="e">
        <f>B18/B18*100</f>
        <v>#DIV/0!</v>
      </c>
      <c r="E18" s="14" t="e">
        <f>C18/C18*100</f>
        <v>#DIV/0!</v>
      </c>
      <c r="F18" s="2">
        <f>'05'!F18</f>
        <v>0</v>
      </c>
      <c r="G18" s="2">
        <f>'05'!G18</f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192</v>
      </c>
      <c r="C19" s="15"/>
      <c r="D19" s="15"/>
      <c r="E19" s="15"/>
      <c r="F19" s="15">
        <f>SUM(F7:F12)</f>
        <v>185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N25" activeCellId="1" sqref="J21 N24:O25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35" t="s">
        <v>1</v>
      </c>
      <c r="B1" s="35"/>
      <c r="C1" s="35"/>
      <c r="D1" s="36"/>
      <c r="E1" s="36"/>
      <c r="F1" s="36"/>
      <c r="G1" s="36"/>
      <c r="H1" s="36"/>
      <c r="I1" s="36"/>
      <c r="J1" s="36"/>
      <c r="K1" s="36"/>
    </row>
    <row r="2" spans="1:13" ht="38.25" customHeight="1" x14ac:dyDescent="0.2">
      <c r="A2" s="42" t="s">
        <v>2</v>
      </c>
      <c r="B2" s="42"/>
      <c r="C2" s="42"/>
      <c r="D2" s="44" t="s">
        <v>53</v>
      </c>
      <c r="E2" s="44"/>
      <c r="F2" s="44"/>
      <c r="G2" s="44"/>
      <c r="H2" s="44"/>
      <c r="I2" s="44"/>
      <c r="J2" s="44"/>
      <c r="K2" s="44"/>
      <c r="L2" s="44"/>
      <c r="M2" s="44"/>
    </row>
    <row r="3" spans="1:13" ht="22.5" customHeight="1" x14ac:dyDescent="0.2">
      <c r="A3" s="43" t="s">
        <v>3</v>
      </c>
      <c r="B3" s="43"/>
      <c r="C3" s="43"/>
      <c r="D3" s="38" t="s">
        <v>4</v>
      </c>
      <c r="E3" s="38"/>
      <c r="F3" s="38"/>
      <c r="G3" s="38"/>
      <c r="H3" s="38"/>
      <c r="I3" s="38"/>
      <c r="J3" s="38"/>
      <c r="K3" s="38"/>
      <c r="L3" s="38"/>
      <c r="M3" s="38"/>
    </row>
    <row r="4" spans="1:13" ht="182.25" customHeight="1" x14ac:dyDescent="0.2">
      <c r="A4" s="39" t="s">
        <v>5</v>
      </c>
      <c r="B4" s="41" t="s">
        <v>27</v>
      </c>
      <c r="C4" s="39" t="s">
        <v>0</v>
      </c>
      <c r="D4" s="41" t="s">
        <v>21</v>
      </c>
      <c r="E4" s="39" t="s">
        <v>0</v>
      </c>
      <c r="F4" s="41" t="s">
        <v>22</v>
      </c>
      <c r="G4" s="39" t="s">
        <v>0</v>
      </c>
      <c r="H4" s="41" t="s">
        <v>28</v>
      </c>
      <c r="I4" s="39" t="s">
        <v>0</v>
      </c>
      <c r="J4" s="41" t="s">
        <v>25</v>
      </c>
      <c r="K4" s="39"/>
      <c r="L4" s="41" t="s">
        <v>26</v>
      </c>
      <c r="M4" s="39"/>
    </row>
    <row r="5" spans="1:13" ht="89.25" customHeight="1" x14ac:dyDescent="0.2">
      <c r="A5" s="39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17"/>
      <c r="K6" s="17"/>
      <c r="L6" s="17"/>
      <c r="M6" s="17"/>
    </row>
    <row r="7" spans="1:13" ht="21" customHeight="1" x14ac:dyDescent="0.2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 x14ac:dyDescent="0.2">
      <c r="A8" s="6" t="str">
        <f>'01'!A8</f>
        <v>Февраль 2023.</v>
      </c>
      <c r="B8" s="2">
        <v>36</v>
      </c>
      <c r="C8" s="19">
        <v>11003893.310000001</v>
      </c>
      <c r="D8" s="6"/>
      <c r="E8" s="23"/>
      <c r="F8" s="6"/>
      <c r="G8" s="23"/>
      <c r="H8" s="2">
        <v>35</v>
      </c>
      <c r="I8" s="19">
        <v>9923893.3100000005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 x14ac:dyDescent="0.2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 x14ac:dyDescent="0.2">
      <c r="A10" s="6" t="str">
        <f>'01'!A10</f>
        <v>Апрель 2023.</v>
      </c>
      <c r="B10" s="27">
        <f>'04'!B10</f>
        <v>62</v>
      </c>
      <c r="C10" s="23">
        <f>'04'!C10</f>
        <v>38893771.890000001</v>
      </c>
      <c r="D10" s="6"/>
      <c r="E10" s="23"/>
      <c r="F10" s="6"/>
      <c r="G10" s="23"/>
      <c r="H10" s="27">
        <v>60</v>
      </c>
      <c r="I10" s="23">
        <v>12107560.369999999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 x14ac:dyDescent="0.2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 x14ac:dyDescent="0.2">
      <c r="A12" s="6" t="str">
        <f>'01'!A12</f>
        <v>Июнь 2023.</v>
      </c>
      <c r="B12" s="2">
        <f>'06'!B12</f>
        <v>50</v>
      </c>
      <c r="C12" s="2">
        <f>'06'!C12</f>
        <v>6299173.1100000003</v>
      </c>
      <c r="D12" s="6"/>
      <c r="E12" s="23"/>
      <c r="F12" s="6"/>
      <c r="G12" s="23"/>
      <c r="H12" s="6">
        <f>'06'!F12</f>
        <v>50</v>
      </c>
      <c r="I12" s="6">
        <f>'06'!G12</f>
        <v>6299173.1100000003</v>
      </c>
      <c r="J12" s="6"/>
      <c r="K12" s="23"/>
      <c r="L12" s="6"/>
      <c r="M12" s="23"/>
    </row>
    <row r="13" spans="1:13" ht="21" customHeight="1" x14ac:dyDescent="0.2">
      <c r="A13" s="6" t="str">
        <f>'01'!A13</f>
        <v>Июль 2023.</v>
      </c>
      <c r="B13" s="2">
        <f>'07'!B13</f>
        <v>55</v>
      </c>
      <c r="C13" s="2">
        <f>'07'!C13</f>
        <v>117561498.31999999</v>
      </c>
      <c r="D13" s="6"/>
      <c r="E13" s="23"/>
      <c r="F13" s="6"/>
      <c r="G13" s="23"/>
      <c r="H13" s="6">
        <v>51</v>
      </c>
      <c r="I13" s="6">
        <f>'07'!G13</f>
        <v>6762759.3200000003</v>
      </c>
      <c r="J13" s="6">
        <v>4</v>
      </c>
      <c r="K13" s="23">
        <v>110798739</v>
      </c>
      <c r="L13" s="6">
        <v>2</v>
      </c>
      <c r="M13" s="23">
        <v>52798739</v>
      </c>
    </row>
    <row r="14" spans="1:13" ht="21" customHeight="1" x14ac:dyDescent="0.2">
      <c r="A14" s="6" t="str">
        <f>'01'!A14</f>
        <v>Август 2023.</v>
      </c>
      <c r="B14" s="2">
        <f>'08'!B14</f>
        <v>37</v>
      </c>
      <c r="C14" s="2">
        <f>'08'!C14</f>
        <v>33123154.949999999</v>
      </c>
      <c r="D14" s="6"/>
      <c r="E14" s="23"/>
      <c r="F14" s="6"/>
      <c r="G14" s="23"/>
      <c r="H14" s="27">
        <f>'08'!F14</f>
        <v>30</v>
      </c>
      <c r="I14" s="23">
        <f>'08'!G14</f>
        <v>3621572.08</v>
      </c>
      <c r="J14" s="6">
        <v>6</v>
      </c>
      <c r="K14" s="23">
        <v>17586545.629999999</v>
      </c>
      <c r="L14" s="6">
        <v>1</v>
      </c>
      <c r="M14" s="23">
        <v>11915037.4</v>
      </c>
    </row>
    <row r="15" spans="1:13" ht="21" customHeight="1" x14ac:dyDescent="0.2">
      <c r="A15" s="6" t="str">
        <f>'01'!A15</f>
        <v>Сентябрь 2023.</v>
      </c>
      <c r="B15" s="2">
        <f>'09'!B15</f>
        <v>52</v>
      </c>
      <c r="C15" s="2">
        <f>'09'!C15</f>
        <v>2236756.2000000002</v>
      </c>
      <c r="D15" s="6"/>
      <c r="E15" s="23"/>
      <c r="F15" s="6"/>
      <c r="G15" s="23"/>
      <c r="H15" s="6">
        <f>'09'!F15</f>
        <v>52</v>
      </c>
      <c r="I15" s="6">
        <f>'09'!G15</f>
        <v>2236756.2000000002</v>
      </c>
      <c r="J15" s="6">
        <v>0</v>
      </c>
      <c r="K15" s="23">
        <v>0</v>
      </c>
      <c r="L15" s="6">
        <v>0</v>
      </c>
      <c r="M15" s="23">
        <v>0</v>
      </c>
    </row>
    <row r="16" spans="1:13" ht="21" hidden="1" customHeight="1" outlineLevel="1" x14ac:dyDescent="0.2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hidden="1" customHeight="1" outlineLevel="1" x14ac:dyDescent="0.2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hidden="1" customHeight="1" outlineLevel="1" x14ac:dyDescent="0.2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192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232</v>
      </c>
      <c r="I19" s="15"/>
      <c r="J19" s="15">
        <f>SUM(J7:J12)</f>
        <v>3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  <mergeCell ref="J4:K4"/>
    <mergeCell ref="L4:M4"/>
    <mergeCell ref="A6:I6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5"/>
  <sheetViews>
    <sheetView zoomScale="110" zoomScaleNormal="110" workbookViewId="0">
      <selection activeCell="O19" sqref="O19"/>
    </sheetView>
  </sheetViews>
  <sheetFormatPr defaultRowHeight="12.75" outlineLevelRow="1" x14ac:dyDescent="0.2"/>
  <cols>
    <col min="1" max="1" width="13.28515625" customWidth="1"/>
    <col min="2" max="2" width="6.85546875" customWidth="1"/>
    <col min="3" max="3" width="12.28515625" customWidth="1"/>
    <col min="4" max="4" width="7.28515625" customWidth="1"/>
    <col min="5" max="5" width="8.42578125" customWidth="1"/>
    <col min="6" max="6" width="5.42578125" customWidth="1"/>
    <col min="7" max="7" width="11.5703125" customWidth="1"/>
    <col min="8" max="8" width="8.140625" customWidth="1"/>
    <col min="9" max="9" width="9" customWidth="1"/>
    <col min="10" max="10" width="5.42578125" customWidth="1"/>
    <col min="11" max="11" width="11.5703125" customWidth="1"/>
    <col min="12" max="13" width="6.85546875" customWidth="1"/>
    <col min="14" max="14" width="5.42578125" customWidth="1"/>
    <col min="15" max="15" width="12.5703125" customWidth="1"/>
    <col min="16" max="17" width="7.85546875" customWidth="1"/>
    <col min="18" max="18" width="5.42578125" customWidth="1"/>
    <col min="19" max="19" width="12.42578125" customWidth="1"/>
  </cols>
  <sheetData>
    <row r="1" spans="1:19" ht="12.75" customHeight="1" x14ac:dyDescent="0.2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ht="38.25" customHeight="1" x14ac:dyDescent="0.2">
      <c r="A2" s="3" t="s">
        <v>2</v>
      </c>
      <c r="B2" s="37" t="s">
        <v>54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22.5" customHeight="1" x14ac:dyDescent="0.2">
      <c r="A3" s="1" t="s">
        <v>3</v>
      </c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87" customHeight="1" x14ac:dyDescent="0.2">
      <c r="A4" s="39" t="s">
        <v>5</v>
      </c>
      <c r="B4" s="39" t="s">
        <v>6</v>
      </c>
      <c r="C4" s="39" t="s">
        <v>0</v>
      </c>
      <c r="D4" s="39" t="s">
        <v>0</v>
      </c>
      <c r="E4" s="39" t="s">
        <v>0</v>
      </c>
      <c r="F4" s="39" t="s">
        <v>7</v>
      </c>
      <c r="G4" s="39" t="s">
        <v>0</v>
      </c>
      <c r="H4" s="39" t="s">
        <v>0</v>
      </c>
      <c r="I4" s="39" t="s">
        <v>0</v>
      </c>
      <c r="J4" s="39" t="s">
        <v>8</v>
      </c>
      <c r="K4" s="39" t="s">
        <v>0</v>
      </c>
      <c r="L4" s="39" t="s">
        <v>0</v>
      </c>
      <c r="M4" s="39" t="s">
        <v>0</v>
      </c>
      <c r="N4" s="45" t="s">
        <v>9</v>
      </c>
      <c r="O4" s="45" t="s">
        <v>0</v>
      </c>
      <c r="P4" s="45" t="s">
        <v>0</v>
      </c>
      <c r="Q4" s="45" t="s">
        <v>0</v>
      </c>
      <c r="R4" s="39" t="s">
        <v>10</v>
      </c>
      <c r="S4" s="39" t="s">
        <v>0</v>
      </c>
    </row>
    <row r="5" spans="1:19" ht="81.75" customHeight="1" x14ac:dyDescent="0.2">
      <c r="A5" s="39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21" customHeight="1" x14ac:dyDescent="0.2">
      <c r="A7" s="5" t="s">
        <v>30</v>
      </c>
      <c r="B7" s="6" t="s">
        <v>42</v>
      </c>
      <c r="C7" s="29" t="s">
        <v>43</v>
      </c>
      <c r="D7" s="6" t="s">
        <v>20</v>
      </c>
      <c r="E7" s="6" t="s">
        <v>20</v>
      </c>
      <c r="F7" s="6" t="s">
        <v>42</v>
      </c>
      <c r="G7" s="29" t="s">
        <v>43</v>
      </c>
      <c r="H7" s="22">
        <f t="shared" ref="H7:I9" si="0">F7/B7*100</f>
        <v>100</v>
      </c>
      <c r="I7" s="22">
        <f t="shared" si="0"/>
        <v>100</v>
      </c>
      <c r="J7" s="6" t="s">
        <v>16</v>
      </c>
      <c r="K7" s="29">
        <v>0</v>
      </c>
      <c r="L7" s="6" t="s">
        <v>17</v>
      </c>
      <c r="M7" s="6" t="s">
        <v>17</v>
      </c>
      <c r="N7" s="6">
        <v>17</v>
      </c>
      <c r="O7" s="29">
        <v>3439361.4</v>
      </c>
      <c r="P7" s="22">
        <f t="shared" ref="P7:Q15" si="1">N7/B7*100</f>
        <v>62.962962962962962</v>
      </c>
      <c r="Q7" s="22">
        <f t="shared" si="1"/>
        <v>82.857871715042037</v>
      </c>
      <c r="R7" s="6" t="s">
        <v>42</v>
      </c>
      <c r="S7" s="29" t="s">
        <v>43</v>
      </c>
    </row>
    <row r="8" spans="1:19" ht="21" customHeight="1" x14ac:dyDescent="0.2">
      <c r="A8" s="5" t="s">
        <v>31</v>
      </c>
      <c r="B8" s="6">
        <v>36</v>
      </c>
      <c r="C8" s="29">
        <v>11003893.310000001</v>
      </c>
      <c r="D8" s="6" t="s">
        <v>20</v>
      </c>
      <c r="E8" s="6" t="s">
        <v>20</v>
      </c>
      <c r="F8" s="21">
        <v>31</v>
      </c>
      <c r="G8" s="30">
        <v>7102707.4699999997</v>
      </c>
      <c r="H8" s="22">
        <f t="shared" si="0"/>
        <v>86.111111111111114</v>
      </c>
      <c r="I8" s="22">
        <f t="shared" si="0"/>
        <v>64.547222241288708</v>
      </c>
      <c r="J8" s="6" t="s">
        <v>16</v>
      </c>
      <c r="K8" s="29" t="s">
        <v>17</v>
      </c>
      <c r="L8" s="6" t="s">
        <v>17</v>
      </c>
      <c r="M8" s="6" t="s">
        <v>17</v>
      </c>
      <c r="N8" s="6">
        <v>22</v>
      </c>
      <c r="O8" s="29">
        <v>4193196.05</v>
      </c>
      <c r="P8" s="22">
        <f t="shared" si="1"/>
        <v>61.111111111111114</v>
      </c>
      <c r="Q8" s="22">
        <f t="shared" si="1"/>
        <v>38.106476788441341</v>
      </c>
      <c r="R8" s="6">
        <v>36</v>
      </c>
      <c r="S8" s="29">
        <v>11003893.310000001</v>
      </c>
    </row>
    <row r="9" spans="1:19" ht="21" customHeight="1" x14ac:dyDescent="0.2">
      <c r="A9" s="5" t="s">
        <v>32</v>
      </c>
      <c r="B9" s="5" t="s">
        <v>46</v>
      </c>
      <c r="C9" s="30" t="s">
        <v>47</v>
      </c>
      <c r="D9" s="6" t="s">
        <v>20</v>
      </c>
      <c r="E9" s="6" t="s">
        <v>20</v>
      </c>
      <c r="F9" s="5" t="s">
        <v>46</v>
      </c>
      <c r="G9" s="30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29" t="s">
        <v>17</v>
      </c>
      <c r="L9" s="6" t="s">
        <v>17</v>
      </c>
      <c r="M9" s="6" t="s">
        <v>17</v>
      </c>
      <c r="N9" s="6">
        <v>30</v>
      </c>
      <c r="O9" s="29">
        <v>983036.54</v>
      </c>
      <c r="P9" s="22">
        <f t="shared" si="1"/>
        <v>69.767441860465112</v>
      </c>
      <c r="Q9" s="22">
        <f t="shared" si="1"/>
        <v>35.151860279045124</v>
      </c>
      <c r="R9" s="21" t="s">
        <v>46</v>
      </c>
      <c r="S9" s="30" t="s">
        <v>47</v>
      </c>
    </row>
    <row r="10" spans="1:19" ht="21" customHeight="1" x14ac:dyDescent="0.2">
      <c r="A10" s="5" t="s">
        <v>33</v>
      </c>
      <c r="B10" s="21">
        <v>62</v>
      </c>
      <c r="C10" s="30">
        <v>38893771.890000001</v>
      </c>
      <c r="D10" s="6" t="s">
        <v>20</v>
      </c>
      <c r="E10" s="6" t="s">
        <v>20</v>
      </c>
      <c r="F10" s="21">
        <v>60</v>
      </c>
      <c r="G10" s="30">
        <v>12107560.369999999</v>
      </c>
      <c r="H10" s="22">
        <f>F10/B10*100</f>
        <v>96.774193548387103</v>
      </c>
      <c r="I10" s="22">
        <f>G10/C10*100</f>
        <v>31.129817915944997</v>
      </c>
      <c r="J10" s="6" t="s">
        <v>16</v>
      </c>
      <c r="K10" s="29" t="s">
        <v>17</v>
      </c>
      <c r="L10" s="6" t="s">
        <v>17</v>
      </c>
      <c r="M10" s="6" t="s">
        <v>17</v>
      </c>
      <c r="N10" s="21">
        <v>38</v>
      </c>
      <c r="O10" s="30">
        <v>3250818.29</v>
      </c>
      <c r="P10" s="22">
        <f t="shared" si="1"/>
        <v>61.29032258064516</v>
      </c>
      <c r="Q10" s="22">
        <f t="shared" si="1"/>
        <v>8.3581975520245688</v>
      </c>
      <c r="R10" s="21">
        <v>62</v>
      </c>
      <c r="S10" s="30">
        <v>38893771.890000001</v>
      </c>
    </row>
    <row r="11" spans="1:19" ht="21" customHeight="1" x14ac:dyDescent="0.2">
      <c r="A11" s="5" t="s">
        <v>34</v>
      </c>
      <c r="B11" s="21">
        <v>44</v>
      </c>
      <c r="C11" s="30">
        <v>3395242</v>
      </c>
      <c r="D11" s="6" t="s">
        <v>20</v>
      </c>
      <c r="E11" s="6" t="s">
        <v>20</v>
      </c>
      <c r="F11" s="21">
        <v>44</v>
      </c>
      <c r="G11" s="30">
        <v>3395242</v>
      </c>
      <c r="H11" s="22">
        <f t="shared" ref="H11:I18" si="2">F11/B11*100</f>
        <v>100</v>
      </c>
      <c r="I11" s="22">
        <f t="shared" si="2"/>
        <v>100</v>
      </c>
      <c r="J11" s="6" t="s">
        <v>16</v>
      </c>
      <c r="K11" s="29" t="s">
        <v>17</v>
      </c>
      <c r="L11" s="6" t="s">
        <v>17</v>
      </c>
      <c r="M11" s="6" t="s">
        <v>17</v>
      </c>
      <c r="N11" s="21">
        <v>27</v>
      </c>
      <c r="O11" s="30">
        <v>571667.78</v>
      </c>
      <c r="P11" s="22">
        <f t="shared" si="1"/>
        <v>61.363636363636367</v>
      </c>
      <c r="Q11" s="22">
        <f t="shared" si="1"/>
        <v>16.837320579799613</v>
      </c>
      <c r="R11" s="21">
        <v>44</v>
      </c>
      <c r="S11" s="30">
        <v>3395242</v>
      </c>
    </row>
    <row r="12" spans="1:19" ht="21" customHeight="1" x14ac:dyDescent="0.2">
      <c r="A12" s="5" t="s">
        <v>35</v>
      </c>
      <c r="B12" s="21">
        <v>50</v>
      </c>
      <c r="C12" s="30">
        <v>6299173.1100000003</v>
      </c>
      <c r="D12" s="6" t="s">
        <v>20</v>
      </c>
      <c r="E12" s="6" t="s">
        <v>20</v>
      </c>
      <c r="F12" s="21">
        <v>50</v>
      </c>
      <c r="G12" s="30">
        <v>6299173.1100000003</v>
      </c>
      <c r="H12" s="22">
        <f t="shared" si="2"/>
        <v>100</v>
      </c>
      <c r="I12" s="22">
        <f t="shared" si="2"/>
        <v>100</v>
      </c>
      <c r="J12" s="6" t="s">
        <v>16</v>
      </c>
      <c r="K12" s="29" t="s">
        <v>17</v>
      </c>
      <c r="L12" s="6" t="s">
        <v>17</v>
      </c>
      <c r="M12" s="6" t="s">
        <v>17</v>
      </c>
      <c r="N12" s="21">
        <v>34</v>
      </c>
      <c r="O12" s="30">
        <v>1917460.14</v>
      </c>
      <c r="P12" s="22">
        <f t="shared" si="1"/>
        <v>68</v>
      </c>
      <c r="Q12" s="22">
        <f t="shared" si="1"/>
        <v>30.439870543579961</v>
      </c>
      <c r="R12" s="21">
        <v>50</v>
      </c>
      <c r="S12" s="30">
        <v>6299173.1100000003</v>
      </c>
    </row>
    <row r="13" spans="1:19" ht="21" customHeight="1" x14ac:dyDescent="0.2">
      <c r="A13" s="5" t="s">
        <v>36</v>
      </c>
      <c r="B13" s="21">
        <v>55</v>
      </c>
      <c r="C13" s="30">
        <v>117561498.31999999</v>
      </c>
      <c r="D13" s="6" t="s">
        <v>20</v>
      </c>
      <c r="E13" s="6" t="s">
        <v>20</v>
      </c>
      <c r="F13" s="21">
        <v>51</v>
      </c>
      <c r="G13" s="30">
        <v>6762759.3200000003</v>
      </c>
      <c r="H13" s="22">
        <f t="shared" si="2"/>
        <v>92.72727272727272</v>
      </c>
      <c r="I13" s="22">
        <f t="shared" si="2"/>
        <v>5.7525290308838253</v>
      </c>
      <c r="J13" s="6" t="s">
        <v>16</v>
      </c>
      <c r="K13" s="29" t="s">
        <v>17</v>
      </c>
      <c r="L13" s="6" t="s">
        <v>17</v>
      </c>
      <c r="M13" s="6" t="s">
        <v>17</v>
      </c>
      <c r="N13" s="21">
        <v>32</v>
      </c>
      <c r="O13" s="30">
        <v>111429949.06999999</v>
      </c>
      <c r="P13" s="22">
        <f t="shared" si="1"/>
        <v>58.18181818181818</v>
      </c>
      <c r="Q13" s="22">
        <f t="shared" si="1"/>
        <v>94.784390010656338</v>
      </c>
      <c r="R13" s="21">
        <v>55</v>
      </c>
      <c r="S13" s="30">
        <v>117561498.31999999</v>
      </c>
    </row>
    <row r="14" spans="1:19" ht="21" customHeight="1" x14ac:dyDescent="0.2">
      <c r="A14" s="5" t="s">
        <v>37</v>
      </c>
      <c r="B14" s="21">
        <v>37</v>
      </c>
      <c r="C14" s="30">
        <v>33123154.949999999</v>
      </c>
      <c r="D14" s="6" t="s">
        <v>20</v>
      </c>
      <c r="E14" s="6" t="s">
        <v>20</v>
      </c>
      <c r="F14" s="21">
        <v>30</v>
      </c>
      <c r="G14" s="30">
        <v>3621572.08</v>
      </c>
      <c r="H14" s="22">
        <f t="shared" si="2"/>
        <v>81.081081081081081</v>
      </c>
      <c r="I14" s="22">
        <f t="shared" si="2"/>
        <v>10.933656789236498</v>
      </c>
      <c r="J14" s="6" t="s">
        <v>16</v>
      </c>
      <c r="K14" s="29" t="s">
        <v>17</v>
      </c>
      <c r="L14" s="6" t="s">
        <v>17</v>
      </c>
      <c r="M14" s="6" t="s">
        <v>17</v>
      </c>
      <c r="N14" s="21">
        <v>13</v>
      </c>
      <c r="O14" s="30">
        <v>30023084.809999999</v>
      </c>
      <c r="P14" s="22">
        <f t="shared" si="1"/>
        <v>35.135135135135137</v>
      </c>
      <c r="Q14" s="22">
        <f t="shared" si="1"/>
        <v>90.640776385342477</v>
      </c>
      <c r="R14" s="21">
        <v>37</v>
      </c>
      <c r="S14" s="30">
        <v>33123154.949999999</v>
      </c>
    </row>
    <row r="15" spans="1:19" ht="21" customHeight="1" x14ac:dyDescent="0.2">
      <c r="A15" s="5" t="s">
        <v>38</v>
      </c>
      <c r="B15" s="21">
        <v>52</v>
      </c>
      <c r="C15" s="30">
        <v>2236756.2000000002</v>
      </c>
      <c r="D15" s="6" t="s">
        <v>20</v>
      </c>
      <c r="E15" s="6" t="s">
        <v>20</v>
      </c>
      <c r="F15" s="21">
        <v>52</v>
      </c>
      <c r="G15" s="30">
        <v>2236756.2000000002</v>
      </c>
      <c r="H15" s="22">
        <f t="shared" si="2"/>
        <v>100</v>
      </c>
      <c r="I15" s="22">
        <f t="shared" si="2"/>
        <v>100</v>
      </c>
      <c r="J15" s="21" t="s">
        <v>16</v>
      </c>
      <c r="K15" s="30" t="s">
        <v>17</v>
      </c>
      <c r="L15" s="21" t="s">
        <v>17</v>
      </c>
      <c r="M15" s="21" t="s">
        <v>17</v>
      </c>
      <c r="N15" s="21">
        <v>30</v>
      </c>
      <c r="O15" s="30">
        <v>861787.38</v>
      </c>
      <c r="P15" s="26">
        <f t="shared" si="1"/>
        <v>57.692307692307686</v>
      </c>
      <c r="Q15" s="26">
        <f t="shared" si="1"/>
        <v>38.528444897123784</v>
      </c>
      <c r="R15" s="21">
        <v>52</v>
      </c>
      <c r="S15" s="30">
        <v>2236756.2000000002</v>
      </c>
    </row>
    <row r="16" spans="1:19" ht="21" customHeight="1" x14ac:dyDescent="0.2">
      <c r="A16" s="5" t="s">
        <v>39</v>
      </c>
      <c r="B16" s="31" t="s">
        <v>55</v>
      </c>
      <c r="C16" s="32" t="s">
        <v>56</v>
      </c>
      <c r="D16" s="6" t="s">
        <v>20</v>
      </c>
      <c r="E16" s="6" t="s">
        <v>20</v>
      </c>
      <c r="F16" s="31" t="s">
        <v>55</v>
      </c>
      <c r="G16" s="32" t="s">
        <v>56</v>
      </c>
      <c r="H16" s="22">
        <f t="shared" si="2"/>
        <v>100</v>
      </c>
      <c r="I16" s="22">
        <f t="shared" si="2"/>
        <v>100</v>
      </c>
      <c r="J16" s="21" t="s">
        <v>16</v>
      </c>
      <c r="K16" s="30" t="s">
        <v>17</v>
      </c>
      <c r="L16" s="21" t="s">
        <v>17</v>
      </c>
      <c r="M16" s="21" t="s">
        <v>17</v>
      </c>
      <c r="N16" s="21">
        <v>34</v>
      </c>
      <c r="O16" s="30">
        <v>1617290.19</v>
      </c>
      <c r="P16" s="26">
        <f>N16/B16*100</f>
        <v>70.833333333333343</v>
      </c>
      <c r="Q16" s="26">
        <f>O16/C16*100</f>
        <v>13.90871828518225</v>
      </c>
      <c r="R16" s="31" t="s">
        <v>55</v>
      </c>
      <c r="S16" s="32" t="s">
        <v>56</v>
      </c>
    </row>
    <row r="17" spans="1:19" ht="21" hidden="1" customHeight="1" outlineLevel="1" x14ac:dyDescent="0.2">
      <c r="A17" s="5" t="s">
        <v>40</v>
      </c>
      <c r="B17" s="21"/>
      <c r="C17" s="25"/>
      <c r="D17" s="21"/>
      <c r="E17" s="21"/>
      <c r="F17" s="21"/>
      <c r="G17" s="25"/>
      <c r="H17" s="22" t="e">
        <f t="shared" si="2"/>
        <v>#DIV/0!</v>
      </c>
      <c r="I17" s="22" t="e">
        <f t="shared" si="2"/>
        <v>#DIV/0!</v>
      </c>
      <c r="J17" s="21"/>
      <c r="K17" s="25"/>
      <c r="L17" s="21"/>
      <c r="M17" s="21"/>
      <c r="N17" s="21"/>
      <c r="O17" s="25"/>
      <c r="P17" s="21"/>
      <c r="Q17" s="21"/>
      <c r="R17" s="21"/>
      <c r="S17" s="25"/>
    </row>
    <row r="18" spans="1:19" ht="21" hidden="1" customHeight="1" outlineLevel="1" x14ac:dyDescent="0.2">
      <c r="A18" s="5" t="s">
        <v>41</v>
      </c>
      <c r="B18" s="21"/>
      <c r="C18" s="25"/>
      <c r="D18" s="21"/>
      <c r="E18" s="21"/>
      <c r="F18" s="21"/>
      <c r="G18" s="25"/>
      <c r="H18" s="22" t="e">
        <f t="shared" si="2"/>
        <v>#DIV/0!</v>
      </c>
      <c r="I18" s="22" t="e">
        <f t="shared" si="2"/>
        <v>#DIV/0!</v>
      </c>
      <c r="J18" s="21"/>
      <c r="K18" s="25"/>
      <c r="L18" s="21"/>
      <c r="M18" s="21"/>
      <c r="N18" s="21"/>
      <c r="O18" s="25"/>
      <c r="P18" s="21"/>
      <c r="Q18" s="21"/>
      <c r="R18" s="21"/>
      <c r="S18" s="25"/>
    </row>
    <row r="19" spans="1:19" collapsed="1" x14ac:dyDescent="0.2">
      <c r="B19" s="9">
        <v>6299173.1100000003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SUM(N7:N15)</f>
        <v>243</v>
      </c>
      <c r="O19" s="10">
        <f>N19/B19*100</f>
        <v>3.8576491827829761E-3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  <row r="25" spans="1:19" x14ac:dyDescent="0.2">
      <c r="J25" s="11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3"/>
  <sheetViews>
    <sheetView workbookViewId="0">
      <selection activeCell="F16" sqref="F16:G16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ht="38.25" customHeight="1" x14ac:dyDescent="0.2">
      <c r="A2" s="3" t="s">
        <v>2</v>
      </c>
      <c r="B2" s="40" t="str">
        <f>'10'!B2:S2</f>
        <v>Январь - Октябрь 2023 г.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22.5" customHeight="1" x14ac:dyDescent="0.2">
      <c r="A3" s="1" t="s">
        <v>3</v>
      </c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87" customHeight="1" x14ac:dyDescent="0.2">
      <c r="A4" s="39" t="s">
        <v>5</v>
      </c>
      <c r="B4" s="41" t="s">
        <v>18</v>
      </c>
      <c r="C4" s="39" t="s">
        <v>0</v>
      </c>
      <c r="D4" s="39" t="s">
        <v>0</v>
      </c>
      <c r="E4" s="39" t="s">
        <v>0</v>
      </c>
      <c r="F4" s="39" t="s">
        <v>7</v>
      </c>
      <c r="G4" s="39" t="s">
        <v>0</v>
      </c>
      <c r="H4" s="39" t="s">
        <v>0</v>
      </c>
      <c r="I4" s="39" t="s">
        <v>0</v>
      </c>
      <c r="J4" s="41" t="s">
        <v>19</v>
      </c>
      <c r="K4" s="39" t="s">
        <v>0</v>
      </c>
      <c r="L4" s="39" t="s">
        <v>0</v>
      </c>
      <c r="M4" s="39" t="s">
        <v>0</v>
      </c>
      <c r="N4" s="39"/>
      <c r="O4" s="39"/>
      <c r="P4" s="39"/>
      <c r="Q4" s="39"/>
      <c r="R4" s="39"/>
      <c r="S4" s="39"/>
    </row>
    <row r="5" spans="1:19" ht="81.75" customHeight="1" x14ac:dyDescent="0.2">
      <c r="A5" s="39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x14ac:dyDescent="0.2">
      <c r="A8" s="6" t="str">
        <f>'01'!A8</f>
        <v>Февраль 2023.</v>
      </c>
      <c r="B8" s="6">
        <f>'02.1.1.'!B8</f>
        <v>36</v>
      </c>
      <c r="C8" s="23">
        <f>'02.1.1.'!C8</f>
        <v>11003893.310000001</v>
      </c>
      <c r="D8" s="14">
        <f>B8/B8*100</f>
        <v>100</v>
      </c>
      <c r="E8" s="14">
        <f>C8/C8*100</f>
        <v>100</v>
      </c>
      <c r="F8" s="2">
        <v>31</v>
      </c>
      <c r="G8" s="19">
        <v>7102707.4699999997</v>
      </c>
      <c r="H8" s="22">
        <f t="shared" ref="H8:I18" si="0">F8/B8*100</f>
        <v>86.111111111111114</v>
      </c>
      <c r="I8" s="22">
        <f t="shared" si="0"/>
        <v>64.547222241288708</v>
      </c>
      <c r="J8" s="2">
        <v>1</v>
      </c>
      <c r="K8" s="19">
        <v>1080000</v>
      </c>
      <c r="L8" s="14">
        <f t="shared" ref="L8:M18" si="1">J8/B8*100</f>
        <v>2.7777777777777777</v>
      </c>
      <c r="M8" s="14">
        <f t="shared" si="1"/>
        <v>9.8147080271900595</v>
      </c>
      <c r="N8" s="2"/>
      <c r="O8" s="2"/>
      <c r="P8" s="13"/>
      <c r="Q8" s="13"/>
      <c r="R8" s="5"/>
      <c r="S8" s="5"/>
    </row>
    <row r="9" spans="1:19" ht="21" customHeight="1" x14ac:dyDescent="0.2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t="shared" ref="D9:E17" si="2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 x14ac:dyDescent="0.2">
      <c r="A10" s="6" t="str">
        <f>'01'!A10</f>
        <v>Апрель 2023.</v>
      </c>
      <c r="B10" s="6">
        <f>'04'!B10</f>
        <v>62</v>
      </c>
      <c r="C10" s="6">
        <f>'04'!C10</f>
        <v>38893771.890000001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12107560.369999999</v>
      </c>
      <c r="H10" s="22">
        <f t="shared" si="0"/>
        <v>96.774193548387103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 x14ac:dyDescent="0.2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 x14ac:dyDescent="0.2">
      <c r="A12" s="6" t="str">
        <f>'01'!A12</f>
        <v>Июнь 2023.</v>
      </c>
      <c r="B12" s="6">
        <f>'06'!B12</f>
        <v>50</v>
      </c>
      <c r="C12" s="6">
        <f>'06'!C12</f>
        <v>6299173.1100000003</v>
      </c>
      <c r="D12" s="14">
        <f t="shared" si="2"/>
        <v>100</v>
      </c>
      <c r="E12" s="14">
        <f t="shared" si="2"/>
        <v>100</v>
      </c>
      <c r="F12" s="2">
        <f>'06'!F12</f>
        <v>50</v>
      </c>
      <c r="G12" s="2">
        <f>'06'!G12</f>
        <v>6299173.1100000003</v>
      </c>
      <c r="H12" s="22">
        <f t="shared" si="0"/>
        <v>100</v>
      </c>
      <c r="I12" s="22">
        <f t="shared" si="0"/>
        <v>100</v>
      </c>
      <c r="J12" s="2">
        <v>0</v>
      </c>
      <c r="K12" s="19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x14ac:dyDescent="0.2">
      <c r="A13" s="6" t="str">
        <f>'01'!A13</f>
        <v>Июль 2023.</v>
      </c>
      <c r="B13" s="6">
        <f>'07'!B13</f>
        <v>55</v>
      </c>
      <c r="C13" s="6">
        <f>'07'!C13</f>
        <v>117561498.31999999</v>
      </c>
      <c r="D13" s="14">
        <f t="shared" si="2"/>
        <v>100</v>
      </c>
      <c r="E13" s="14">
        <f t="shared" si="2"/>
        <v>100</v>
      </c>
      <c r="F13" s="2">
        <f>'07'!F13</f>
        <v>51</v>
      </c>
      <c r="G13" s="2">
        <f>'07'!G13</f>
        <v>6762759.3200000003</v>
      </c>
      <c r="H13" s="22">
        <f t="shared" si="0"/>
        <v>92.72727272727272</v>
      </c>
      <c r="I13" s="22">
        <f t="shared" si="0"/>
        <v>5.7525290308838253</v>
      </c>
      <c r="J13" s="2">
        <v>2</v>
      </c>
      <c r="K13" s="19">
        <v>52798739</v>
      </c>
      <c r="L13" s="14">
        <f t="shared" si="1"/>
        <v>3.6363636363636362</v>
      </c>
      <c r="M13" s="14">
        <f t="shared" si="1"/>
        <v>44.911590745707336</v>
      </c>
      <c r="N13" s="8"/>
      <c r="O13" s="8"/>
      <c r="P13" s="13"/>
      <c r="Q13" s="13"/>
      <c r="R13" s="5"/>
      <c r="S13" s="5"/>
    </row>
    <row r="14" spans="1:19" ht="21" customHeight="1" x14ac:dyDescent="0.2">
      <c r="A14" s="6" t="str">
        <f>'01'!A14</f>
        <v>Август 2023.</v>
      </c>
      <c r="B14" s="6">
        <f>'08'!B14</f>
        <v>37</v>
      </c>
      <c r="C14" s="6">
        <f>'08'!C14</f>
        <v>33123154.949999999</v>
      </c>
      <c r="D14" s="14">
        <f t="shared" si="2"/>
        <v>100</v>
      </c>
      <c r="E14" s="14">
        <f t="shared" si="2"/>
        <v>100</v>
      </c>
      <c r="F14" s="2">
        <f>'08'!F14</f>
        <v>30</v>
      </c>
      <c r="G14" s="2">
        <f>'08'!G14</f>
        <v>3621572.08</v>
      </c>
      <c r="H14" s="22">
        <f t="shared" si="0"/>
        <v>81.081081081081081</v>
      </c>
      <c r="I14" s="22">
        <f t="shared" si="0"/>
        <v>10.933656789236498</v>
      </c>
      <c r="J14" s="2">
        <v>6</v>
      </c>
      <c r="K14" s="19">
        <v>17586545.629999999</v>
      </c>
      <c r="L14" s="14">
        <f t="shared" si="1"/>
        <v>16.216216216216218</v>
      </c>
      <c r="M14" s="14">
        <f t="shared" si="1"/>
        <v>53.094415844587296</v>
      </c>
      <c r="N14" s="8"/>
      <c r="O14" s="8"/>
      <c r="P14" s="13"/>
      <c r="Q14" s="13"/>
      <c r="R14" s="5"/>
      <c r="S14" s="5"/>
    </row>
    <row r="15" spans="1:19" ht="21" customHeight="1" x14ac:dyDescent="0.2">
      <c r="A15" s="6" t="str">
        <f>'01'!A15</f>
        <v>Сентябрь 2023.</v>
      </c>
      <c r="B15" s="6">
        <f>'09'!B15</f>
        <v>52</v>
      </c>
      <c r="C15" s="6">
        <f>'09'!C15</f>
        <v>2236756.2000000002</v>
      </c>
      <c r="D15" s="14">
        <f t="shared" si="2"/>
        <v>100</v>
      </c>
      <c r="E15" s="14">
        <f t="shared" si="2"/>
        <v>100</v>
      </c>
      <c r="F15" s="2">
        <f>'09'!F15</f>
        <v>52</v>
      </c>
      <c r="G15" s="2">
        <f>'09'!G15</f>
        <v>2236756.2000000002</v>
      </c>
      <c r="H15" s="22">
        <f t="shared" si="0"/>
        <v>100</v>
      </c>
      <c r="I15" s="22">
        <f t="shared" si="0"/>
        <v>100</v>
      </c>
      <c r="J15" s="2">
        <v>0</v>
      </c>
      <c r="K15" s="19">
        <v>0</v>
      </c>
      <c r="L15" s="14">
        <f t="shared" si="1"/>
        <v>0</v>
      </c>
      <c r="M15" s="14">
        <f t="shared" si="1"/>
        <v>0</v>
      </c>
      <c r="N15" s="8"/>
      <c r="O15" s="8"/>
      <c r="P15" s="13"/>
      <c r="Q15" s="13"/>
      <c r="R15" s="5"/>
      <c r="S15" s="5"/>
    </row>
    <row r="16" spans="1:19" ht="21" customHeight="1" x14ac:dyDescent="0.2">
      <c r="A16" s="6" t="str">
        <f>'01'!A16</f>
        <v>Октябрь 2023.</v>
      </c>
      <c r="B16" s="6" t="str">
        <f>'10'!B16</f>
        <v>48</v>
      </c>
      <c r="C16" s="6" t="str">
        <f>'10'!C16</f>
        <v>11 627 888,04</v>
      </c>
      <c r="D16" s="14">
        <f t="shared" si="2"/>
        <v>100</v>
      </c>
      <c r="E16" s="14">
        <f t="shared" si="2"/>
        <v>100</v>
      </c>
      <c r="F16" s="2" t="str">
        <f>'10'!F16</f>
        <v>48</v>
      </c>
      <c r="G16" s="2" t="str">
        <f>'10'!G16</f>
        <v>11 627 888,04</v>
      </c>
      <c r="H16" s="22">
        <f t="shared" si="0"/>
        <v>100</v>
      </c>
      <c r="I16" s="22">
        <f t="shared" si="0"/>
        <v>100</v>
      </c>
      <c r="J16" s="2">
        <v>0</v>
      </c>
      <c r="K16" s="19">
        <v>0</v>
      </c>
      <c r="L16" s="14">
        <f t="shared" si="1"/>
        <v>0</v>
      </c>
      <c r="M16" s="14">
        <f t="shared" si="1"/>
        <v>0</v>
      </c>
      <c r="N16" s="8"/>
      <c r="O16" s="8"/>
      <c r="P16" s="13"/>
      <c r="Q16" s="13"/>
      <c r="R16" s="5"/>
      <c r="S16" s="5"/>
    </row>
    <row r="17" spans="1:19" ht="21" hidden="1" customHeight="1" outlineLevel="1" x14ac:dyDescent="0.2">
      <c r="A17" s="6" t="str">
        <f>'01'!A17</f>
        <v>Ноябрь 2023.</v>
      </c>
      <c r="B17" s="6">
        <f>'05'!B17</f>
        <v>0</v>
      </c>
      <c r="C17" s="6">
        <f>'05'!C17</f>
        <v>0</v>
      </c>
      <c r="D17" s="14" t="e">
        <f t="shared" si="2"/>
        <v>#DIV/0!</v>
      </c>
      <c r="E17" s="14" t="e">
        <f t="shared" si="2"/>
        <v>#DIV/0!</v>
      </c>
      <c r="F17" s="2">
        <f>'05'!F17</f>
        <v>0</v>
      </c>
      <c r="G17" s="2">
        <f>'05'!G17</f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hidden="1" customHeight="1" outlineLevel="1" x14ac:dyDescent="0.2">
      <c r="A18" s="6" t="str">
        <f>'01'!A18</f>
        <v>Декабрь 2023.</v>
      </c>
      <c r="B18" s="6">
        <f>'05'!B18</f>
        <v>0</v>
      </c>
      <c r="C18" s="6">
        <f>'05'!C18</f>
        <v>0</v>
      </c>
      <c r="D18" s="14" t="e">
        <f>B18/B18*100</f>
        <v>#DIV/0!</v>
      </c>
      <c r="E18" s="14" t="e">
        <f>C18/C18*100</f>
        <v>#DIV/0!</v>
      </c>
      <c r="F18" s="2">
        <f>'05'!F18</f>
        <v>0</v>
      </c>
      <c r="G18" s="2">
        <f>'05'!G18</f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192</v>
      </c>
      <c r="C19" s="15"/>
      <c r="D19" s="15"/>
      <c r="E19" s="15"/>
      <c r="F19" s="15">
        <f>SUM(F7:F12)</f>
        <v>185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B7" sqref="B7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35" t="s">
        <v>1</v>
      </c>
      <c r="B1" s="35"/>
      <c r="C1" s="35"/>
      <c r="D1" s="36"/>
      <c r="E1" s="36"/>
      <c r="F1" s="36"/>
      <c r="G1" s="36"/>
      <c r="H1" s="36"/>
      <c r="I1" s="36"/>
      <c r="J1" s="36"/>
      <c r="K1" s="36"/>
    </row>
    <row r="2" spans="1:13" ht="38.25" customHeight="1" x14ac:dyDescent="0.2">
      <c r="A2" s="42" t="s">
        <v>2</v>
      </c>
      <c r="B2" s="42"/>
      <c r="C2" s="42"/>
      <c r="D2" s="40" t="s">
        <v>29</v>
      </c>
      <c r="E2" s="40"/>
      <c r="F2" s="40"/>
      <c r="G2" s="40"/>
      <c r="H2" s="40"/>
      <c r="I2" s="40"/>
      <c r="J2" s="40"/>
      <c r="K2" s="40"/>
      <c r="L2" s="40"/>
      <c r="M2" s="40"/>
    </row>
    <row r="3" spans="1:13" ht="22.5" customHeight="1" x14ac:dyDescent="0.2">
      <c r="A3" s="43" t="s">
        <v>3</v>
      </c>
      <c r="B3" s="43"/>
      <c r="C3" s="43"/>
      <c r="D3" s="38" t="s">
        <v>4</v>
      </c>
      <c r="E3" s="38"/>
      <c r="F3" s="38"/>
      <c r="G3" s="38"/>
      <c r="H3" s="38"/>
      <c r="I3" s="38"/>
      <c r="J3" s="38"/>
      <c r="K3" s="38"/>
      <c r="L3" s="38"/>
      <c r="M3" s="38"/>
    </row>
    <row r="4" spans="1:13" ht="182.25" customHeight="1" x14ac:dyDescent="0.2">
      <c r="A4" s="39" t="s">
        <v>5</v>
      </c>
      <c r="B4" s="41" t="s">
        <v>27</v>
      </c>
      <c r="C4" s="39" t="s">
        <v>0</v>
      </c>
      <c r="D4" s="41" t="s">
        <v>21</v>
      </c>
      <c r="E4" s="39" t="s">
        <v>0</v>
      </c>
      <c r="F4" s="41" t="s">
        <v>22</v>
      </c>
      <c r="G4" s="39" t="s">
        <v>0</v>
      </c>
      <c r="H4" s="41" t="s">
        <v>28</v>
      </c>
      <c r="I4" s="39" t="s">
        <v>0</v>
      </c>
      <c r="J4" s="41" t="s">
        <v>25</v>
      </c>
      <c r="K4" s="39"/>
      <c r="L4" s="41" t="s">
        <v>26</v>
      </c>
      <c r="M4" s="39"/>
    </row>
    <row r="5" spans="1:13" ht="89.25" customHeight="1" x14ac:dyDescent="0.2">
      <c r="A5" s="39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17"/>
      <c r="K6" s="17"/>
      <c r="L6" s="17"/>
      <c r="M6" s="17"/>
    </row>
    <row r="7" spans="1:13" ht="21" customHeight="1" x14ac:dyDescent="0.2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hidden="1" customHeight="1" outlineLevel="1" x14ac:dyDescent="0.2">
      <c r="A8" s="6" t="str">
        <f>'01'!A8</f>
        <v>Февраль 2023.</v>
      </c>
      <c r="B8" s="2"/>
      <c r="C8" s="19"/>
      <c r="D8" s="6"/>
      <c r="E8" s="23"/>
      <c r="F8" s="6"/>
      <c r="G8" s="23"/>
      <c r="H8" s="6"/>
      <c r="I8" s="23"/>
      <c r="J8" s="6"/>
      <c r="K8" s="23"/>
      <c r="L8" s="6"/>
      <c r="M8" s="23"/>
    </row>
    <row r="9" spans="1:13" ht="21" hidden="1" customHeight="1" outlineLevel="1" x14ac:dyDescent="0.2">
      <c r="A9" s="6" t="str">
        <f>'01'!A9</f>
        <v>Март 2023.</v>
      </c>
      <c r="B9" s="2"/>
      <c r="C9" s="19"/>
      <c r="D9" s="6"/>
      <c r="E9" s="23"/>
      <c r="F9" s="6"/>
      <c r="G9" s="23"/>
      <c r="H9" s="6"/>
      <c r="I9" s="23"/>
      <c r="J9" s="6"/>
      <c r="K9" s="23"/>
      <c r="L9" s="6"/>
      <c r="M9" s="23"/>
    </row>
    <row r="10" spans="1:13" ht="21" hidden="1" customHeight="1" outlineLevel="1" x14ac:dyDescent="0.2">
      <c r="A10" s="6" t="str">
        <f>'01'!A10</f>
        <v>Апрель 2023.</v>
      </c>
      <c r="B10" s="2"/>
      <c r="C10" s="19"/>
      <c r="D10" s="6"/>
      <c r="E10" s="23"/>
      <c r="F10" s="6"/>
      <c r="G10" s="23"/>
      <c r="H10" s="6"/>
      <c r="I10" s="23"/>
      <c r="J10" s="6"/>
      <c r="K10" s="23"/>
      <c r="L10" s="6"/>
      <c r="M10" s="23"/>
    </row>
    <row r="11" spans="1:13" ht="21" hidden="1" customHeight="1" outlineLevel="1" x14ac:dyDescent="0.2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hidden="1" customHeight="1" outlineLevel="1" x14ac:dyDescent="0.2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hidden="1" customHeight="1" outlineLevel="1" x14ac:dyDescent="0.2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hidden="1" customHeight="1" outlineLevel="1" x14ac:dyDescent="0.2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hidden="1" customHeight="1" outlineLevel="1" x14ac:dyDescent="0.2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hidden="1" customHeight="1" outlineLevel="1" x14ac:dyDescent="0.2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hidden="1" customHeight="1" outlineLevel="1" x14ac:dyDescent="0.2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hidden="1" customHeight="1" outlineLevel="1" x14ac:dyDescent="0.2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0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0</v>
      </c>
      <c r="I19" s="15"/>
      <c r="J19" s="15">
        <f>SUM(J7:J12)</f>
        <v>0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A1:K1"/>
    <mergeCell ref="D2:M2"/>
    <mergeCell ref="D3:M3"/>
    <mergeCell ref="A4:A5"/>
    <mergeCell ref="D4:E4"/>
    <mergeCell ref="H4:I4"/>
    <mergeCell ref="J4:K4"/>
    <mergeCell ref="L4:M4"/>
    <mergeCell ref="F4:G4"/>
    <mergeCell ref="A6:I6"/>
    <mergeCell ref="B4:C4"/>
    <mergeCell ref="A2:C2"/>
    <mergeCell ref="A3:C3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3"/>
  <sheetViews>
    <sheetView tabSelected="1" topLeftCell="A4" zoomScaleNormal="100" workbookViewId="0">
      <selection activeCell="M19" sqref="M19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35" t="s">
        <v>1</v>
      </c>
      <c r="B1" s="35"/>
      <c r="C1" s="35"/>
      <c r="D1" s="36"/>
      <c r="E1" s="36"/>
      <c r="F1" s="36"/>
      <c r="G1" s="36"/>
      <c r="H1" s="36"/>
      <c r="I1" s="36"/>
      <c r="J1" s="36"/>
      <c r="K1" s="36"/>
    </row>
    <row r="2" spans="1:13" ht="38.25" customHeight="1" x14ac:dyDescent="0.2">
      <c r="A2" s="42" t="s">
        <v>2</v>
      </c>
      <c r="B2" s="42"/>
      <c r="C2" s="42"/>
      <c r="D2" s="44" t="s">
        <v>54</v>
      </c>
      <c r="E2" s="44"/>
      <c r="F2" s="44"/>
      <c r="G2" s="44"/>
      <c r="H2" s="44"/>
      <c r="I2" s="44"/>
      <c r="J2" s="44"/>
      <c r="K2" s="44"/>
      <c r="L2" s="44"/>
      <c r="M2" s="44"/>
    </row>
    <row r="3" spans="1:13" ht="22.5" customHeight="1" x14ac:dyDescent="0.2">
      <c r="A3" s="43" t="s">
        <v>3</v>
      </c>
      <c r="B3" s="43"/>
      <c r="C3" s="43"/>
      <c r="D3" s="38" t="s">
        <v>4</v>
      </c>
      <c r="E3" s="38"/>
      <c r="F3" s="38"/>
      <c r="G3" s="38"/>
      <c r="H3" s="38"/>
      <c r="I3" s="38"/>
      <c r="J3" s="38"/>
      <c r="K3" s="38"/>
      <c r="L3" s="38"/>
      <c r="M3" s="38"/>
    </row>
    <row r="4" spans="1:13" ht="182.25" customHeight="1" x14ac:dyDescent="0.2">
      <c r="A4" s="39" t="s">
        <v>5</v>
      </c>
      <c r="B4" s="41" t="s">
        <v>27</v>
      </c>
      <c r="C4" s="39" t="s">
        <v>0</v>
      </c>
      <c r="D4" s="41" t="s">
        <v>21</v>
      </c>
      <c r="E4" s="39" t="s">
        <v>0</v>
      </c>
      <c r="F4" s="41" t="s">
        <v>22</v>
      </c>
      <c r="G4" s="39" t="s">
        <v>0</v>
      </c>
      <c r="H4" s="41" t="s">
        <v>28</v>
      </c>
      <c r="I4" s="39" t="s">
        <v>0</v>
      </c>
      <c r="J4" s="41" t="s">
        <v>25</v>
      </c>
      <c r="K4" s="39"/>
      <c r="L4" s="41" t="s">
        <v>26</v>
      </c>
      <c r="M4" s="39"/>
    </row>
    <row r="5" spans="1:13" ht="89.25" customHeight="1" x14ac:dyDescent="0.2">
      <c r="A5" s="39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17"/>
      <c r="K6" s="17"/>
      <c r="L6" s="17"/>
      <c r="M6" s="17"/>
    </row>
    <row r="7" spans="1:13" ht="21" customHeight="1" x14ac:dyDescent="0.2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 x14ac:dyDescent="0.2">
      <c r="A8" s="6" t="str">
        <f>'01'!A8</f>
        <v>Февраль 2023.</v>
      </c>
      <c r="B8" s="2">
        <v>36</v>
      </c>
      <c r="C8" s="19">
        <v>11003893.310000001</v>
      </c>
      <c r="D8" s="6"/>
      <c r="E8" s="23"/>
      <c r="F8" s="6"/>
      <c r="G8" s="23"/>
      <c r="H8" s="2">
        <v>35</v>
      </c>
      <c r="I8" s="19">
        <v>9923893.3100000005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 x14ac:dyDescent="0.2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 x14ac:dyDescent="0.2">
      <c r="A10" s="6" t="str">
        <f>'01'!A10</f>
        <v>Апрель 2023.</v>
      </c>
      <c r="B10" s="27">
        <f>'04'!B10</f>
        <v>62</v>
      </c>
      <c r="C10" s="23">
        <f>'04'!C10</f>
        <v>38893771.890000001</v>
      </c>
      <c r="D10" s="6"/>
      <c r="E10" s="23"/>
      <c r="F10" s="6"/>
      <c r="G10" s="23"/>
      <c r="H10" s="27">
        <v>60</v>
      </c>
      <c r="I10" s="23">
        <v>12107560.369999999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 x14ac:dyDescent="0.2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 x14ac:dyDescent="0.2">
      <c r="A12" s="6" t="str">
        <f>'01'!A12</f>
        <v>Июнь 2023.</v>
      </c>
      <c r="B12" s="2">
        <f>'06'!B12</f>
        <v>50</v>
      </c>
      <c r="C12" s="2">
        <f>'06'!C12</f>
        <v>6299173.1100000003</v>
      </c>
      <c r="D12" s="6"/>
      <c r="E12" s="23"/>
      <c r="F12" s="6"/>
      <c r="G12" s="23"/>
      <c r="H12" s="6">
        <f>'06'!F12</f>
        <v>50</v>
      </c>
      <c r="I12" s="6">
        <f>'06'!G12</f>
        <v>6299173.1100000003</v>
      </c>
      <c r="J12" s="6"/>
      <c r="K12" s="23"/>
      <c r="L12" s="6"/>
      <c r="M12" s="23"/>
    </row>
    <row r="13" spans="1:13" ht="21" customHeight="1" x14ac:dyDescent="0.2">
      <c r="A13" s="6" t="str">
        <f>'01'!A13</f>
        <v>Июль 2023.</v>
      </c>
      <c r="B13" s="2">
        <f>'07'!B13</f>
        <v>55</v>
      </c>
      <c r="C13" s="2">
        <f>'07'!C13</f>
        <v>117561498.31999999</v>
      </c>
      <c r="D13" s="6"/>
      <c r="E13" s="23"/>
      <c r="F13" s="6"/>
      <c r="G13" s="23"/>
      <c r="H13" s="6">
        <v>51</v>
      </c>
      <c r="I13" s="6">
        <f>'07'!G13</f>
        <v>6762759.3200000003</v>
      </c>
      <c r="J13" s="6">
        <v>4</v>
      </c>
      <c r="K13" s="23">
        <v>110798739</v>
      </c>
      <c r="L13" s="6">
        <v>2</v>
      </c>
      <c r="M13" s="23">
        <v>52798739</v>
      </c>
    </row>
    <row r="14" spans="1:13" ht="21" customHeight="1" x14ac:dyDescent="0.2">
      <c r="A14" s="6" t="str">
        <f>'01'!A14</f>
        <v>Август 2023.</v>
      </c>
      <c r="B14" s="2">
        <f>'08'!B14</f>
        <v>37</v>
      </c>
      <c r="C14" s="2">
        <f>'08'!C14</f>
        <v>33123154.949999999</v>
      </c>
      <c r="D14" s="6"/>
      <c r="E14" s="23"/>
      <c r="F14" s="6"/>
      <c r="G14" s="23"/>
      <c r="H14" s="27">
        <f>'08'!F14</f>
        <v>30</v>
      </c>
      <c r="I14" s="23">
        <f>'08'!G14</f>
        <v>3621572.08</v>
      </c>
      <c r="J14" s="6">
        <v>6</v>
      </c>
      <c r="K14" s="23">
        <v>17586545.629999999</v>
      </c>
      <c r="L14" s="6">
        <v>1</v>
      </c>
      <c r="M14" s="23">
        <v>11915037.4</v>
      </c>
    </row>
    <row r="15" spans="1:13" ht="21" customHeight="1" x14ac:dyDescent="0.2">
      <c r="A15" s="6" t="str">
        <f>'01'!A15</f>
        <v>Сентябрь 2023.</v>
      </c>
      <c r="B15" s="2">
        <f>'09'!B15</f>
        <v>52</v>
      </c>
      <c r="C15" s="2">
        <f>'09'!C15</f>
        <v>2236756.2000000002</v>
      </c>
      <c r="D15" s="6"/>
      <c r="E15" s="23"/>
      <c r="F15" s="6"/>
      <c r="G15" s="23"/>
      <c r="H15" s="6">
        <f>'09'!F15</f>
        <v>52</v>
      </c>
      <c r="I15" s="6">
        <f>'09'!G15</f>
        <v>2236756.2000000002</v>
      </c>
      <c r="J15" s="6">
        <v>0</v>
      </c>
      <c r="K15" s="23">
        <v>0</v>
      </c>
      <c r="L15" s="6">
        <v>0</v>
      </c>
      <c r="M15" s="23">
        <v>0</v>
      </c>
    </row>
    <row r="16" spans="1:13" ht="21" customHeight="1" x14ac:dyDescent="0.2">
      <c r="A16" s="6" t="str">
        <f>'01'!A16</f>
        <v>Октябрь 2023.</v>
      </c>
      <c r="B16" s="2" t="str">
        <f>'10'!B16</f>
        <v>48</v>
      </c>
      <c r="C16" s="2" t="str">
        <f>'10'!C16</f>
        <v>11 627 888,04</v>
      </c>
      <c r="D16" s="6"/>
      <c r="E16" s="23"/>
      <c r="F16" s="6"/>
      <c r="G16" s="23"/>
      <c r="H16" s="6" t="str">
        <f>'10'!F16</f>
        <v>48</v>
      </c>
      <c r="I16" s="6" t="str">
        <f>'10'!G16</f>
        <v>11 627 888,04</v>
      </c>
      <c r="J16" s="6">
        <v>0</v>
      </c>
      <c r="K16" s="23">
        <v>0</v>
      </c>
      <c r="L16" s="6">
        <v>0</v>
      </c>
      <c r="M16" s="23">
        <v>0</v>
      </c>
    </row>
    <row r="17" spans="1:13" ht="21" hidden="1" customHeight="1" outlineLevel="1" x14ac:dyDescent="0.2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hidden="1" customHeight="1" outlineLevel="1" x14ac:dyDescent="0.2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192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232</v>
      </c>
      <c r="I19" s="15"/>
      <c r="J19" s="15">
        <f>SUM(J7:J12)</f>
        <v>3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D4:E4"/>
    <mergeCell ref="F4:G4"/>
    <mergeCell ref="H4:I4"/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zoomScale="110" zoomScaleNormal="110" workbookViewId="0">
      <selection activeCell="G8" sqref="G8"/>
    </sheetView>
  </sheetViews>
  <sheetFormatPr defaultRowHeight="12.75" outlineLevelRow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5.42578125" customWidth="1"/>
    <col min="11" max="13" width="6" customWidth="1"/>
    <col min="14" max="14" width="5.42578125" customWidth="1"/>
    <col min="15" max="15" width="10.5703125" customWidth="1"/>
    <col min="16" max="16" width="7.28515625" customWidth="1"/>
    <col min="17" max="17" width="7.85546875" customWidth="1"/>
    <col min="18" max="18" width="5.42578125" customWidth="1"/>
    <col min="19" max="19" width="11.42578125" customWidth="1"/>
  </cols>
  <sheetData>
    <row r="1" spans="1:19" ht="12.75" customHeight="1" x14ac:dyDescent="0.2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ht="38.25" customHeight="1" x14ac:dyDescent="0.2">
      <c r="A2" s="3" t="s">
        <v>2</v>
      </c>
      <c r="B2" s="37" t="s">
        <v>44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22.5" customHeight="1" x14ac:dyDescent="0.2">
      <c r="A3" s="1" t="s">
        <v>3</v>
      </c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87" customHeight="1" x14ac:dyDescent="0.2">
      <c r="A4" s="39" t="s">
        <v>5</v>
      </c>
      <c r="B4" s="39" t="s">
        <v>6</v>
      </c>
      <c r="C4" s="39" t="s">
        <v>0</v>
      </c>
      <c r="D4" s="39" t="s">
        <v>0</v>
      </c>
      <c r="E4" s="39" t="s">
        <v>0</v>
      </c>
      <c r="F4" s="39" t="s">
        <v>7</v>
      </c>
      <c r="G4" s="39" t="s">
        <v>0</v>
      </c>
      <c r="H4" s="39" t="s">
        <v>0</v>
      </c>
      <c r="I4" s="39" t="s">
        <v>0</v>
      </c>
      <c r="J4" s="39" t="s">
        <v>8</v>
      </c>
      <c r="K4" s="39" t="s">
        <v>0</v>
      </c>
      <c r="L4" s="39" t="s">
        <v>0</v>
      </c>
      <c r="M4" s="39" t="s">
        <v>0</v>
      </c>
      <c r="N4" s="39" t="s">
        <v>9</v>
      </c>
      <c r="O4" s="39" t="s">
        <v>0</v>
      </c>
      <c r="P4" s="39" t="s">
        <v>0</v>
      </c>
      <c r="Q4" s="39" t="s">
        <v>0</v>
      </c>
      <c r="R4" s="39" t="s">
        <v>10</v>
      </c>
      <c r="S4" s="39" t="s">
        <v>0</v>
      </c>
    </row>
    <row r="5" spans="1:19" ht="81.75" customHeight="1" x14ac:dyDescent="0.2">
      <c r="A5" s="39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21" customHeight="1" x14ac:dyDescent="0.2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>F7/B7*100</f>
        <v>100</v>
      </c>
      <c r="I7" s="22">
        <f>G7/C7*100</f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14">
        <f>N7/B7*100</f>
        <v>62.962962962962962</v>
      </c>
      <c r="Q7" s="14">
        <f>O7/C7*100</f>
        <v>82.857871715042037</v>
      </c>
      <c r="R7" s="6" t="s">
        <v>42</v>
      </c>
      <c r="S7" s="6" t="s">
        <v>43</v>
      </c>
    </row>
    <row r="8" spans="1:19" ht="21" customHeight="1" x14ac:dyDescent="0.2">
      <c r="A8" s="5" t="s">
        <v>31</v>
      </c>
      <c r="B8" s="6">
        <v>36</v>
      </c>
      <c r="C8" s="23">
        <v>11003893.310000001</v>
      </c>
      <c r="D8" s="6" t="s">
        <v>20</v>
      </c>
      <c r="E8" s="6" t="s">
        <v>20</v>
      </c>
      <c r="F8" s="21">
        <v>31</v>
      </c>
      <c r="G8" s="25">
        <v>7102707.4699999997</v>
      </c>
      <c r="H8" s="22">
        <f>F8/B8*100</f>
        <v>86.111111111111114</v>
      </c>
      <c r="I8" s="22">
        <f>G8/C8*100</f>
        <v>64.547222241288708</v>
      </c>
      <c r="J8" s="6" t="s">
        <v>16</v>
      </c>
      <c r="K8" s="6" t="s">
        <v>17</v>
      </c>
      <c r="L8" s="6" t="s">
        <v>17</v>
      </c>
      <c r="M8" s="6" t="s">
        <v>17</v>
      </c>
      <c r="N8" s="21">
        <v>22</v>
      </c>
      <c r="O8" s="23">
        <v>4193196.05</v>
      </c>
      <c r="P8" s="14">
        <f>N8/B8*100</f>
        <v>61.111111111111114</v>
      </c>
      <c r="Q8" s="14">
        <f>O8/C8*100</f>
        <v>38.106476788441341</v>
      </c>
      <c r="R8" s="6">
        <v>36</v>
      </c>
      <c r="S8" s="23">
        <v>11003893.310000001</v>
      </c>
    </row>
    <row r="9" spans="1:19" ht="21" hidden="1" customHeight="1" outlineLevel="1" x14ac:dyDescent="0.2">
      <c r="A9" s="5" t="s">
        <v>32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21" hidden="1" customHeight="1" outlineLevel="1" x14ac:dyDescent="0.2">
      <c r="A10" s="5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21" hidden="1" customHeight="1" outlineLevel="1" x14ac:dyDescent="0.2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hidden="1" customHeight="1" outlineLevel="1" x14ac:dyDescent="0.2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hidden="1" customHeight="1" outlineLevel="1" x14ac:dyDescent="0.2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hidden="1" customHeight="1" outlineLevel="1" x14ac:dyDescent="0.2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hidden="1" customHeight="1" outlineLevel="1" x14ac:dyDescent="0.2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hidden="1" customHeight="1" outlineLevel="1" x14ac:dyDescent="0.2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hidden="1" customHeight="1" outlineLevel="1" x14ac:dyDescent="0.2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hidden="1" customHeight="1" outlineLevel="1" x14ac:dyDescent="0.2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collapsed="1" x14ac:dyDescent="0.2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39</v>
      </c>
      <c r="O19" s="10">
        <f>N19/B19*100</f>
        <v>108.33333333333333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G8" sqref="G8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ht="38.25" customHeight="1" x14ac:dyDescent="0.2">
      <c r="A2" s="3" t="s">
        <v>2</v>
      </c>
      <c r="B2" s="40" t="str">
        <f>'02'!B2:S2</f>
        <v>Январь - Февраль 2023 г.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22.5" customHeight="1" x14ac:dyDescent="0.2">
      <c r="A3" s="1" t="s">
        <v>3</v>
      </c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87" customHeight="1" x14ac:dyDescent="0.2">
      <c r="A4" s="39" t="s">
        <v>5</v>
      </c>
      <c r="B4" s="41" t="s">
        <v>18</v>
      </c>
      <c r="C4" s="39" t="s">
        <v>0</v>
      </c>
      <c r="D4" s="39" t="s">
        <v>0</v>
      </c>
      <c r="E4" s="39" t="s">
        <v>0</v>
      </c>
      <c r="F4" s="39" t="s">
        <v>7</v>
      </c>
      <c r="G4" s="39" t="s">
        <v>0</v>
      </c>
      <c r="H4" s="39" t="s">
        <v>0</v>
      </c>
      <c r="I4" s="39" t="s">
        <v>0</v>
      </c>
      <c r="J4" s="41" t="s">
        <v>19</v>
      </c>
      <c r="K4" s="39" t="s">
        <v>0</v>
      </c>
      <c r="L4" s="39" t="s">
        <v>0</v>
      </c>
      <c r="M4" s="39" t="s">
        <v>0</v>
      </c>
      <c r="N4" s="39"/>
      <c r="O4" s="39"/>
      <c r="P4" s="39"/>
      <c r="Q4" s="39"/>
      <c r="R4" s="39"/>
      <c r="S4" s="39"/>
    </row>
    <row r="5" spans="1:19" ht="81.75" customHeight="1" x14ac:dyDescent="0.2">
      <c r="A5" s="39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x14ac:dyDescent="0.2">
      <c r="A8" s="6" t="str">
        <f>'01'!A8</f>
        <v>Февраль 2023.</v>
      </c>
      <c r="B8" s="6">
        <f>'02.1.1.'!B8</f>
        <v>36</v>
      </c>
      <c r="C8" s="23">
        <f>'02.1.1.'!C8</f>
        <v>11003893.310000001</v>
      </c>
      <c r="D8" s="14">
        <f>B8/B8*100</f>
        <v>100</v>
      </c>
      <c r="E8" s="14">
        <f>C8/C8*100</f>
        <v>100</v>
      </c>
      <c r="F8" s="2">
        <v>31</v>
      </c>
      <c r="G8" s="19">
        <v>7102707.4699999997</v>
      </c>
      <c r="H8" s="22">
        <f t="shared" ref="H8:I18" si="0">F8/B8*100</f>
        <v>86.111111111111114</v>
      </c>
      <c r="I8" s="22">
        <f t="shared" si="0"/>
        <v>64.547222241288708</v>
      </c>
      <c r="J8" s="2">
        <v>1</v>
      </c>
      <c r="K8" s="19">
        <v>1080000</v>
      </c>
      <c r="L8" s="14">
        <f t="shared" ref="L8:M18" si="1">J8/B8*100</f>
        <v>2.7777777777777777</v>
      </c>
      <c r="M8" s="14">
        <f t="shared" si="1"/>
        <v>9.8147080271900595</v>
      </c>
      <c r="N8" s="2"/>
      <c r="O8" s="2"/>
      <c r="P8" s="13"/>
      <c r="Q8" s="13"/>
      <c r="R8" s="5"/>
      <c r="S8" s="5"/>
    </row>
    <row r="9" spans="1:19" ht="21" hidden="1" customHeight="1" outlineLevel="1" x14ac:dyDescent="0.2">
      <c r="A9" s="6" t="str">
        <f>'01'!A9</f>
        <v>Март 2023.</v>
      </c>
      <c r="B9" s="6">
        <f>'01'!B9</f>
        <v>0</v>
      </c>
      <c r="C9" s="6">
        <f>'01'!C9</f>
        <v>0</v>
      </c>
      <c r="D9" s="14" t="e">
        <f t="shared" ref="D9:E17" si="2">B9/B9*100</f>
        <v>#DIV/0!</v>
      </c>
      <c r="E9" s="14" t="e">
        <f t="shared" si="2"/>
        <v>#DIV/0!</v>
      </c>
      <c r="F9" s="2">
        <v>0</v>
      </c>
      <c r="G9" s="19">
        <v>0</v>
      </c>
      <c r="H9" s="22" t="e">
        <f t="shared" si="0"/>
        <v>#DIV/0!</v>
      </c>
      <c r="I9" s="22" t="e">
        <f t="shared" si="0"/>
        <v>#DIV/0!</v>
      </c>
      <c r="J9" s="2">
        <v>0</v>
      </c>
      <c r="K9" s="19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hidden="1" customHeight="1" outlineLevel="1" x14ac:dyDescent="0.2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2"/>
        <v>#DIV/0!</v>
      </c>
      <c r="E10" s="14" t="e">
        <f t="shared" si="2"/>
        <v>#DIV/0!</v>
      </c>
      <c r="F10" s="2">
        <v>0</v>
      </c>
      <c r="G10" s="19">
        <v>0</v>
      </c>
      <c r="H10" s="22" t="e">
        <f t="shared" si="0"/>
        <v>#DIV/0!</v>
      </c>
      <c r="I10" s="22" t="e">
        <f t="shared" si="0"/>
        <v>#DIV/0!</v>
      </c>
      <c r="J10" s="2">
        <v>0</v>
      </c>
      <c r="K10" s="19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hidden="1" customHeight="1" outlineLevel="1" x14ac:dyDescent="0.2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2"/>
        <v>#DIV/0!</v>
      </c>
      <c r="E11" s="14" t="e">
        <f t="shared" si="2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0"/>
        <v>#DIV/0!</v>
      </c>
      <c r="J11" s="2">
        <v>0</v>
      </c>
      <c r="K11" s="19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hidden="1" customHeight="1" outlineLevel="1" x14ac:dyDescent="0.2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hidden="1" customHeight="1" outlineLevel="1" x14ac:dyDescent="0.2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hidden="1" customHeight="1" outlineLevel="1" x14ac:dyDescent="0.2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hidden="1" customHeight="1" outlineLevel="1" x14ac:dyDescent="0.2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hidden="1" customHeight="1" outlineLevel="1" x14ac:dyDescent="0.2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hidden="1" customHeight="1" outlineLevel="1" x14ac:dyDescent="0.2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hidden="1" customHeight="1" outlineLevel="1" x14ac:dyDescent="0.2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36</v>
      </c>
      <c r="C19" s="15"/>
      <c r="D19" s="15"/>
      <c r="E19" s="15"/>
      <c r="F19" s="15">
        <f>SUM(F7:F12)</f>
        <v>31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120" zoomScaleNormal="120" workbookViewId="0">
      <selection activeCell="G8" sqref="G8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35" t="s">
        <v>1</v>
      </c>
      <c r="B1" s="35"/>
      <c r="C1" s="35"/>
      <c r="D1" s="36"/>
      <c r="E1" s="36"/>
      <c r="F1" s="36"/>
      <c r="G1" s="36"/>
      <c r="H1" s="36"/>
      <c r="I1" s="36"/>
      <c r="J1" s="36"/>
      <c r="K1" s="36"/>
    </row>
    <row r="2" spans="1:13" ht="38.25" customHeight="1" x14ac:dyDescent="0.2">
      <c r="A2" s="42" t="s">
        <v>2</v>
      </c>
      <c r="B2" s="42"/>
      <c r="C2" s="42"/>
      <c r="D2" s="44" t="s">
        <v>44</v>
      </c>
      <c r="E2" s="44"/>
      <c r="F2" s="44"/>
      <c r="G2" s="44"/>
      <c r="H2" s="44"/>
      <c r="I2" s="44"/>
      <c r="J2" s="44"/>
      <c r="K2" s="44"/>
      <c r="L2" s="44"/>
      <c r="M2" s="44"/>
    </row>
    <row r="3" spans="1:13" ht="22.5" customHeight="1" x14ac:dyDescent="0.2">
      <c r="A3" s="43" t="s">
        <v>3</v>
      </c>
      <c r="B3" s="43"/>
      <c r="C3" s="43"/>
      <c r="D3" s="38" t="s">
        <v>4</v>
      </c>
      <c r="E3" s="38"/>
      <c r="F3" s="38"/>
      <c r="G3" s="38"/>
      <c r="H3" s="38"/>
      <c r="I3" s="38"/>
      <c r="J3" s="38"/>
      <c r="K3" s="38"/>
      <c r="L3" s="38"/>
      <c r="M3" s="38"/>
    </row>
    <row r="4" spans="1:13" ht="182.25" customHeight="1" x14ac:dyDescent="0.2">
      <c r="A4" s="39" t="s">
        <v>5</v>
      </c>
      <c r="B4" s="41" t="s">
        <v>27</v>
      </c>
      <c r="C4" s="39" t="s">
        <v>0</v>
      </c>
      <c r="D4" s="41" t="s">
        <v>21</v>
      </c>
      <c r="E4" s="39" t="s">
        <v>0</v>
      </c>
      <c r="F4" s="41" t="s">
        <v>22</v>
      </c>
      <c r="G4" s="39" t="s">
        <v>0</v>
      </c>
      <c r="H4" s="41" t="s">
        <v>28</v>
      </c>
      <c r="I4" s="39" t="s">
        <v>0</v>
      </c>
      <c r="J4" s="41" t="s">
        <v>25</v>
      </c>
      <c r="K4" s="39"/>
      <c r="L4" s="41" t="s">
        <v>26</v>
      </c>
      <c r="M4" s="39"/>
    </row>
    <row r="5" spans="1:13" ht="89.25" customHeight="1" x14ac:dyDescent="0.2">
      <c r="A5" s="39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17"/>
      <c r="K6" s="17"/>
      <c r="L6" s="17"/>
      <c r="M6" s="17"/>
    </row>
    <row r="7" spans="1:13" ht="21" customHeight="1" x14ac:dyDescent="0.2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 x14ac:dyDescent="0.2">
      <c r="A8" s="6" t="str">
        <f>'01'!A8</f>
        <v>Февраль 2023.</v>
      </c>
      <c r="B8" s="2">
        <v>36</v>
      </c>
      <c r="C8" s="19">
        <v>11003893.310000001</v>
      </c>
      <c r="D8" s="6"/>
      <c r="E8" s="23"/>
      <c r="F8" s="6"/>
      <c r="G8" s="23"/>
      <c r="H8" s="2">
        <v>35</v>
      </c>
      <c r="I8" s="19">
        <v>9923893.3100000005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hidden="1" customHeight="1" outlineLevel="1" x14ac:dyDescent="0.2">
      <c r="A9" s="6" t="str">
        <f>'01'!A9</f>
        <v>Март 2023.</v>
      </c>
      <c r="B9" s="2"/>
      <c r="C9" s="19"/>
      <c r="D9" s="6"/>
      <c r="E9" s="23"/>
      <c r="F9" s="6"/>
      <c r="G9" s="23"/>
      <c r="H9" s="6"/>
      <c r="I9" s="23"/>
      <c r="J9" s="6"/>
      <c r="K9" s="23"/>
      <c r="L9" s="6"/>
      <c r="M9" s="23"/>
    </row>
    <row r="10" spans="1:13" ht="21" hidden="1" customHeight="1" outlineLevel="1" x14ac:dyDescent="0.2">
      <c r="A10" s="6" t="str">
        <f>'01'!A10</f>
        <v>Апрель 2023.</v>
      </c>
      <c r="B10" s="2"/>
      <c r="C10" s="19"/>
      <c r="D10" s="6"/>
      <c r="E10" s="23"/>
      <c r="F10" s="6"/>
      <c r="G10" s="23"/>
      <c r="H10" s="6"/>
      <c r="I10" s="23"/>
      <c r="J10" s="6"/>
      <c r="K10" s="23"/>
      <c r="L10" s="6"/>
      <c r="M10" s="23"/>
    </row>
    <row r="11" spans="1:13" ht="21" hidden="1" customHeight="1" outlineLevel="1" x14ac:dyDescent="0.2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hidden="1" customHeight="1" outlineLevel="1" x14ac:dyDescent="0.2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hidden="1" customHeight="1" outlineLevel="1" x14ac:dyDescent="0.2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hidden="1" customHeight="1" outlineLevel="1" x14ac:dyDescent="0.2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hidden="1" customHeight="1" outlineLevel="1" x14ac:dyDescent="0.2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hidden="1" customHeight="1" outlineLevel="1" x14ac:dyDescent="0.2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hidden="1" customHeight="1" outlineLevel="1" x14ac:dyDescent="0.2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hidden="1" customHeight="1" outlineLevel="1" x14ac:dyDescent="0.2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36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35</v>
      </c>
      <c r="I19" s="15"/>
      <c r="J19" s="15">
        <f>SUM(J7:J12)</f>
        <v>1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  <mergeCell ref="J4:K4"/>
    <mergeCell ref="L4:M4"/>
    <mergeCell ref="A6:I6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="110" zoomScaleNormal="110" workbookViewId="0">
      <selection activeCell="N4" sqref="N4:Q4"/>
    </sheetView>
  </sheetViews>
  <sheetFormatPr defaultRowHeight="12.75" outlineLevelRow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5.42578125" customWidth="1"/>
    <col min="11" max="13" width="6" customWidth="1"/>
    <col min="14" max="14" width="5.42578125" customWidth="1"/>
    <col min="15" max="15" width="10.5703125" customWidth="1"/>
    <col min="16" max="16" width="7.28515625" customWidth="1"/>
    <col min="17" max="17" width="7.85546875" customWidth="1"/>
    <col min="18" max="18" width="5.42578125" customWidth="1"/>
    <col min="19" max="19" width="11.42578125" customWidth="1"/>
  </cols>
  <sheetData>
    <row r="1" spans="1:19" ht="12.75" customHeight="1" x14ac:dyDescent="0.2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ht="38.25" customHeight="1" x14ac:dyDescent="0.2">
      <c r="A2" s="3" t="s">
        <v>2</v>
      </c>
      <c r="B2" s="37" t="s">
        <v>45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22.5" customHeight="1" x14ac:dyDescent="0.2">
      <c r="A3" s="1" t="s">
        <v>3</v>
      </c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87" customHeight="1" x14ac:dyDescent="0.2">
      <c r="A4" s="39" t="s">
        <v>5</v>
      </c>
      <c r="B4" s="39" t="s">
        <v>6</v>
      </c>
      <c r="C4" s="39" t="s">
        <v>0</v>
      </c>
      <c r="D4" s="39" t="s">
        <v>0</v>
      </c>
      <c r="E4" s="39" t="s">
        <v>0</v>
      </c>
      <c r="F4" s="39" t="s">
        <v>7</v>
      </c>
      <c r="G4" s="39" t="s">
        <v>0</v>
      </c>
      <c r="H4" s="39" t="s">
        <v>0</v>
      </c>
      <c r="I4" s="39" t="s">
        <v>0</v>
      </c>
      <c r="J4" s="39" t="s">
        <v>8</v>
      </c>
      <c r="K4" s="39" t="s">
        <v>0</v>
      </c>
      <c r="L4" s="39" t="s">
        <v>0</v>
      </c>
      <c r="M4" s="39" t="s">
        <v>0</v>
      </c>
      <c r="N4" s="45" t="s">
        <v>9</v>
      </c>
      <c r="O4" s="45" t="s">
        <v>0</v>
      </c>
      <c r="P4" s="45" t="s">
        <v>0</v>
      </c>
      <c r="Q4" s="45" t="s">
        <v>0</v>
      </c>
      <c r="R4" s="39" t="s">
        <v>10</v>
      </c>
      <c r="S4" s="39" t="s">
        <v>0</v>
      </c>
    </row>
    <row r="5" spans="1:19" ht="81.75" customHeight="1" x14ac:dyDescent="0.2">
      <c r="A5" s="39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21" customHeight="1" x14ac:dyDescent="0.2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t="shared" ref="H7:I9" si="0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t="shared" ref="P7:Q9" si="1">N7/B7*100</f>
        <v>62.962962962962962</v>
      </c>
      <c r="Q7" s="22">
        <f t="shared" si="1"/>
        <v>82.857871715042037</v>
      </c>
      <c r="R7" s="6" t="s">
        <v>42</v>
      </c>
      <c r="S7" s="6" t="s">
        <v>43</v>
      </c>
    </row>
    <row r="8" spans="1:19" ht="21" customHeight="1" x14ac:dyDescent="0.2">
      <c r="A8" s="5" t="s">
        <v>31</v>
      </c>
      <c r="B8" s="6">
        <v>36</v>
      </c>
      <c r="C8" s="23">
        <v>11003893.310000001</v>
      </c>
      <c r="D8" s="6" t="s">
        <v>20</v>
      </c>
      <c r="E8" s="6" t="s">
        <v>20</v>
      </c>
      <c r="F8" s="21">
        <v>31</v>
      </c>
      <c r="G8" s="25">
        <v>7102707.4699999997</v>
      </c>
      <c r="H8" s="22">
        <f t="shared" si="0"/>
        <v>86.111111111111114</v>
      </c>
      <c r="I8" s="22">
        <f t="shared" si="0"/>
        <v>64.547222241288708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38.106476788441341</v>
      </c>
      <c r="R8" s="6">
        <v>36</v>
      </c>
      <c r="S8" s="23">
        <v>11003893.310000001</v>
      </c>
    </row>
    <row r="9" spans="1:19" ht="21" customHeight="1" x14ac:dyDescent="0.2">
      <c r="A9" s="5" t="s">
        <v>32</v>
      </c>
      <c r="B9" s="21" t="s">
        <v>46</v>
      </c>
      <c r="C9" s="21" t="s">
        <v>47</v>
      </c>
      <c r="D9" s="6" t="s">
        <v>20</v>
      </c>
      <c r="E9" s="6" t="s">
        <v>20</v>
      </c>
      <c r="F9" s="21">
        <v>0</v>
      </c>
      <c r="G9" s="26">
        <v>0</v>
      </c>
      <c r="H9" s="22">
        <f t="shared" si="0"/>
        <v>0</v>
      </c>
      <c r="I9" s="22">
        <f t="shared" si="0"/>
        <v>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2">
        <v>983036.54</v>
      </c>
      <c r="P9" s="22">
        <f t="shared" si="1"/>
        <v>69.767441860465112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hidden="1" customHeight="1" outlineLevel="1" x14ac:dyDescent="0.2">
      <c r="A10" s="5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21" hidden="1" customHeight="1" outlineLevel="1" x14ac:dyDescent="0.2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hidden="1" customHeight="1" outlineLevel="1" x14ac:dyDescent="0.2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hidden="1" customHeight="1" outlineLevel="1" x14ac:dyDescent="0.2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hidden="1" customHeight="1" outlineLevel="1" x14ac:dyDescent="0.2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hidden="1" customHeight="1" outlineLevel="1" x14ac:dyDescent="0.2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hidden="1" customHeight="1" outlineLevel="1" x14ac:dyDescent="0.2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hidden="1" customHeight="1" outlineLevel="1" x14ac:dyDescent="0.2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hidden="1" customHeight="1" outlineLevel="1" x14ac:dyDescent="0.2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collapsed="1" x14ac:dyDescent="0.2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69</v>
      </c>
      <c r="O19" s="10">
        <f>N19/B19*100</f>
        <v>191.66666666666669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  <row r="25" spans="1:19" x14ac:dyDescent="0.2">
      <c r="J25" s="11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N4" sqref="N4:Q4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ht="38.25" customHeight="1" x14ac:dyDescent="0.2">
      <c r="A2" s="3" t="s">
        <v>2</v>
      </c>
      <c r="B2" s="40" t="str">
        <f>'03'!B2:S2</f>
        <v>Январь - Март 2023 г.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22.5" customHeight="1" x14ac:dyDescent="0.2">
      <c r="A3" s="1" t="s">
        <v>3</v>
      </c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87" customHeight="1" x14ac:dyDescent="0.2">
      <c r="A4" s="39" t="s">
        <v>5</v>
      </c>
      <c r="B4" s="41" t="s">
        <v>18</v>
      </c>
      <c r="C4" s="39" t="s">
        <v>0</v>
      </c>
      <c r="D4" s="39" t="s">
        <v>0</v>
      </c>
      <c r="E4" s="39" t="s">
        <v>0</v>
      </c>
      <c r="F4" s="39" t="s">
        <v>7</v>
      </c>
      <c r="G4" s="39" t="s">
        <v>0</v>
      </c>
      <c r="H4" s="39" t="s">
        <v>0</v>
      </c>
      <c r="I4" s="39" t="s">
        <v>0</v>
      </c>
      <c r="J4" s="41" t="s">
        <v>19</v>
      </c>
      <c r="K4" s="39" t="s">
        <v>0</v>
      </c>
      <c r="L4" s="39" t="s">
        <v>0</v>
      </c>
      <c r="M4" s="39" t="s">
        <v>0</v>
      </c>
      <c r="N4" s="39"/>
      <c r="O4" s="39"/>
      <c r="P4" s="39"/>
      <c r="Q4" s="39"/>
      <c r="R4" s="39"/>
      <c r="S4" s="39"/>
    </row>
    <row r="5" spans="1:19" ht="81.75" customHeight="1" x14ac:dyDescent="0.2">
      <c r="A5" s="39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x14ac:dyDescent="0.2">
      <c r="A8" s="6" t="str">
        <f>'01'!A8</f>
        <v>Февраль 2023.</v>
      </c>
      <c r="B8" s="6">
        <f>'02.1.1.'!B8</f>
        <v>36</v>
      </c>
      <c r="C8" s="23">
        <f>'02.1.1.'!C8</f>
        <v>11003893.310000001</v>
      </c>
      <c r="D8" s="14">
        <f>B8/B8*100</f>
        <v>100</v>
      </c>
      <c r="E8" s="14">
        <f>C8/C8*100</f>
        <v>100</v>
      </c>
      <c r="F8" s="2">
        <v>31</v>
      </c>
      <c r="G8" s="19">
        <v>7102707.4699999997</v>
      </c>
      <c r="H8" s="22">
        <f t="shared" ref="H8:I18" si="0">F8/B8*100</f>
        <v>86.111111111111114</v>
      </c>
      <c r="I8" s="22">
        <f t="shared" si="0"/>
        <v>64.547222241288708</v>
      </c>
      <c r="J8" s="2">
        <v>1</v>
      </c>
      <c r="K8" s="19">
        <v>1080000</v>
      </c>
      <c r="L8" s="14">
        <f t="shared" ref="L8:M18" si="1">J8/B8*100</f>
        <v>2.7777777777777777</v>
      </c>
      <c r="M8" s="14">
        <f t="shared" si="1"/>
        <v>9.8147080271900595</v>
      </c>
      <c r="N8" s="2"/>
      <c r="O8" s="2"/>
      <c r="P8" s="13"/>
      <c r="Q8" s="13"/>
      <c r="R8" s="5"/>
      <c r="S8" s="5"/>
    </row>
    <row r="9" spans="1:19" ht="21" customHeight="1" x14ac:dyDescent="0.2">
      <c r="A9" s="6" t="str">
        <f>'01'!A9</f>
        <v>Март 2023.</v>
      </c>
      <c r="B9" s="6" t="str">
        <f>'03'!B9</f>
        <v>43</v>
      </c>
      <c r="C9" s="6" t="str">
        <f>'03'!C9</f>
        <v>2 796 542,01</v>
      </c>
      <c r="D9" s="14">
        <f t="shared" ref="D9:E17" si="2">B9/B9*100</f>
        <v>100</v>
      </c>
      <c r="E9" s="14">
        <f t="shared" si="2"/>
        <v>100</v>
      </c>
      <c r="F9" s="2">
        <f>'03'!F9</f>
        <v>0</v>
      </c>
      <c r="G9" s="2">
        <f>'03'!G9</f>
        <v>0</v>
      </c>
      <c r="H9" s="22">
        <f t="shared" si="0"/>
        <v>0</v>
      </c>
      <c r="I9" s="22">
        <f t="shared" si="0"/>
        <v>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hidden="1" customHeight="1" outlineLevel="1" x14ac:dyDescent="0.2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2"/>
        <v>#DIV/0!</v>
      </c>
      <c r="E10" s="14" t="e">
        <f t="shared" si="2"/>
        <v>#DIV/0!</v>
      </c>
      <c r="F10" s="2">
        <v>0</v>
      </c>
      <c r="G10" s="19">
        <v>0</v>
      </c>
      <c r="H10" s="22" t="e">
        <f t="shared" si="0"/>
        <v>#DIV/0!</v>
      </c>
      <c r="I10" s="22" t="e">
        <f t="shared" si="0"/>
        <v>#DIV/0!</v>
      </c>
      <c r="J10" s="2">
        <v>0</v>
      </c>
      <c r="K10" s="19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hidden="1" customHeight="1" outlineLevel="1" x14ac:dyDescent="0.2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2"/>
        <v>#DIV/0!</v>
      </c>
      <c r="E11" s="14" t="e">
        <f t="shared" si="2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0"/>
        <v>#DIV/0!</v>
      </c>
      <c r="J11" s="2">
        <v>0</v>
      </c>
      <c r="K11" s="19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hidden="1" customHeight="1" outlineLevel="1" x14ac:dyDescent="0.2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hidden="1" customHeight="1" outlineLevel="1" x14ac:dyDescent="0.2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hidden="1" customHeight="1" outlineLevel="1" x14ac:dyDescent="0.2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hidden="1" customHeight="1" outlineLevel="1" x14ac:dyDescent="0.2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hidden="1" customHeight="1" outlineLevel="1" x14ac:dyDescent="0.2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hidden="1" customHeight="1" outlineLevel="1" x14ac:dyDescent="0.2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hidden="1" customHeight="1" outlineLevel="1" x14ac:dyDescent="0.2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36</v>
      </c>
      <c r="C19" s="15"/>
      <c r="D19" s="15"/>
      <c r="E19" s="15"/>
      <c r="F19" s="15">
        <f>SUM(F7:F12)</f>
        <v>31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120" zoomScaleNormal="120" workbookViewId="0">
      <selection activeCell="N4" sqref="N4:Q4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35" t="s">
        <v>1</v>
      </c>
      <c r="B1" s="35"/>
      <c r="C1" s="35"/>
      <c r="D1" s="36"/>
      <c r="E1" s="36"/>
      <c r="F1" s="36"/>
      <c r="G1" s="36"/>
      <c r="H1" s="36"/>
      <c r="I1" s="36"/>
      <c r="J1" s="36"/>
      <c r="K1" s="36"/>
    </row>
    <row r="2" spans="1:13" ht="38.25" customHeight="1" x14ac:dyDescent="0.2">
      <c r="A2" s="42" t="s">
        <v>2</v>
      </c>
      <c r="B2" s="42"/>
      <c r="C2" s="42"/>
      <c r="D2" s="44" t="s">
        <v>45</v>
      </c>
      <c r="E2" s="44"/>
      <c r="F2" s="44"/>
      <c r="G2" s="44"/>
      <c r="H2" s="44"/>
      <c r="I2" s="44"/>
      <c r="J2" s="44"/>
      <c r="K2" s="44"/>
      <c r="L2" s="44"/>
      <c r="M2" s="44"/>
    </row>
    <row r="3" spans="1:13" ht="22.5" customHeight="1" x14ac:dyDescent="0.2">
      <c r="A3" s="43" t="s">
        <v>3</v>
      </c>
      <c r="B3" s="43"/>
      <c r="C3" s="43"/>
      <c r="D3" s="38" t="s">
        <v>4</v>
      </c>
      <c r="E3" s="38"/>
      <c r="F3" s="38"/>
      <c r="G3" s="38"/>
      <c r="H3" s="38"/>
      <c r="I3" s="38"/>
      <c r="J3" s="38"/>
      <c r="K3" s="38"/>
      <c r="L3" s="38"/>
      <c r="M3" s="38"/>
    </row>
    <row r="4" spans="1:13" ht="182.25" customHeight="1" x14ac:dyDescent="0.2">
      <c r="A4" s="39" t="s">
        <v>5</v>
      </c>
      <c r="B4" s="41" t="s">
        <v>27</v>
      </c>
      <c r="C4" s="39" t="s">
        <v>0</v>
      </c>
      <c r="D4" s="41" t="s">
        <v>21</v>
      </c>
      <c r="E4" s="39" t="s">
        <v>0</v>
      </c>
      <c r="F4" s="41" t="s">
        <v>22</v>
      </c>
      <c r="G4" s="39" t="s">
        <v>0</v>
      </c>
      <c r="H4" s="41" t="s">
        <v>28</v>
      </c>
      <c r="I4" s="39" t="s">
        <v>0</v>
      </c>
      <c r="J4" s="41" t="s">
        <v>25</v>
      </c>
      <c r="K4" s="39"/>
      <c r="L4" s="41" t="s">
        <v>26</v>
      </c>
      <c r="M4" s="39"/>
    </row>
    <row r="5" spans="1:13" ht="89.25" customHeight="1" x14ac:dyDescent="0.2">
      <c r="A5" s="39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17"/>
      <c r="K6" s="17"/>
      <c r="L6" s="17"/>
      <c r="M6" s="17"/>
    </row>
    <row r="7" spans="1:13" ht="21" customHeight="1" x14ac:dyDescent="0.2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 x14ac:dyDescent="0.2">
      <c r="A8" s="6" t="str">
        <f>'01'!A8</f>
        <v>Февраль 2023.</v>
      </c>
      <c r="B8" s="2">
        <v>36</v>
      </c>
      <c r="C8" s="19">
        <v>11003893.310000001</v>
      </c>
      <c r="D8" s="6"/>
      <c r="E8" s="23"/>
      <c r="F8" s="6"/>
      <c r="G8" s="23"/>
      <c r="H8" s="2">
        <v>35</v>
      </c>
      <c r="I8" s="19">
        <v>9923893.3100000005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 x14ac:dyDescent="0.2">
      <c r="A9" s="6" t="str">
        <f>'01'!A9</f>
        <v>Март 2023.</v>
      </c>
      <c r="B9" s="6">
        <v>43</v>
      </c>
      <c r="C9" s="23">
        <v>2796542.01</v>
      </c>
      <c r="D9" s="6"/>
      <c r="E9" s="23"/>
      <c r="F9" s="6"/>
      <c r="G9" s="23"/>
      <c r="H9" s="6">
        <v>43</v>
      </c>
      <c r="I9" s="23">
        <v>2796542.01</v>
      </c>
      <c r="J9" s="6"/>
      <c r="K9" s="23"/>
      <c r="L9" s="6"/>
      <c r="M9" s="23"/>
    </row>
    <row r="10" spans="1:13" ht="21" hidden="1" customHeight="1" outlineLevel="1" x14ac:dyDescent="0.2">
      <c r="A10" s="6" t="str">
        <f>'01'!A10</f>
        <v>Апрель 2023.</v>
      </c>
      <c r="B10" s="2"/>
      <c r="C10" s="19"/>
      <c r="D10" s="6"/>
      <c r="E10" s="23"/>
      <c r="F10" s="6"/>
      <c r="G10" s="23"/>
      <c r="H10" s="6"/>
      <c r="I10" s="23"/>
      <c r="J10" s="6"/>
      <c r="K10" s="23"/>
      <c r="L10" s="6"/>
      <c r="M10" s="23"/>
    </row>
    <row r="11" spans="1:13" ht="21" hidden="1" customHeight="1" outlineLevel="1" x14ac:dyDescent="0.2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hidden="1" customHeight="1" outlineLevel="1" x14ac:dyDescent="0.2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hidden="1" customHeight="1" outlineLevel="1" x14ac:dyDescent="0.2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hidden="1" customHeight="1" outlineLevel="1" x14ac:dyDescent="0.2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hidden="1" customHeight="1" outlineLevel="1" x14ac:dyDescent="0.2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hidden="1" customHeight="1" outlineLevel="1" x14ac:dyDescent="0.2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hidden="1" customHeight="1" outlineLevel="1" x14ac:dyDescent="0.2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hidden="1" customHeight="1" outlineLevel="1" x14ac:dyDescent="0.2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79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78</v>
      </c>
      <c r="I19" s="15"/>
      <c r="J19" s="15">
        <f>SUM(J7:J12)</f>
        <v>1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D4:E4"/>
    <mergeCell ref="F4:G4"/>
    <mergeCell ref="H4:I4"/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01</vt:lpstr>
      <vt:lpstr>01.1.</vt:lpstr>
      <vt:lpstr>01.1.1.</vt:lpstr>
      <vt:lpstr>02</vt:lpstr>
      <vt:lpstr>02.1.</vt:lpstr>
      <vt:lpstr>02.1.1.</vt:lpstr>
      <vt:lpstr>03</vt:lpstr>
      <vt:lpstr>03.1.</vt:lpstr>
      <vt:lpstr>03.1.1.</vt:lpstr>
      <vt:lpstr>04</vt:lpstr>
      <vt:lpstr>04.1.</vt:lpstr>
      <vt:lpstr>04.1.1.</vt:lpstr>
      <vt:lpstr>05</vt:lpstr>
      <vt:lpstr>05,1,</vt:lpstr>
      <vt:lpstr>05.1.1. </vt:lpstr>
      <vt:lpstr>06</vt:lpstr>
      <vt:lpstr>06,1,</vt:lpstr>
      <vt:lpstr>06.1.1.</vt:lpstr>
      <vt:lpstr>07</vt:lpstr>
      <vt:lpstr>07,1,</vt:lpstr>
      <vt:lpstr>07.1.1.</vt:lpstr>
      <vt:lpstr>08</vt:lpstr>
      <vt:lpstr>08,1,</vt:lpstr>
      <vt:lpstr>08.1.1.</vt:lpstr>
      <vt:lpstr>09</vt:lpstr>
      <vt:lpstr>09,1,</vt:lpstr>
      <vt:lpstr>09.1.1.</vt:lpstr>
      <vt:lpstr>10</vt:lpstr>
      <vt:lpstr>10,1,</vt:lpstr>
      <vt:lpstr>10.1.1.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cp:lastPrinted>2022-03-11T07:28:38Z</cp:lastPrinted>
  <dcterms:created xsi:type="dcterms:W3CDTF">2023-11-13T23:46:31Z</dcterms:created>
  <dcterms:modified xsi:type="dcterms:W3CDTF">2023-11-13T23:46:31Z</dcterms:modified>
</cp:coreProperties>
</file>